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55" windowHeight="9090"/>
  </bookViews>
  <sheets>
    <sheet name="ВСЕГО (2)" sheetId="5" r:id="rId1"/>
    <sheet name="ВСЕГО" sheetId="2" r:id="rId2"/>
    <sheet name="Лист1" sheetId="3" r:id="rId3"/>
    <sheet name="Лист2" sheetId="4" r:id="rId4"/>
  </sheets>
  <definedNames>
    <definedName name="_xlnm._FilterDatabase" localSheetId="1" hidden="1">ВСЕГО!$A$4:$U$7</definedName>
    <definedName name="_xlnm._FilterDatabase" localSheetId="0" hidden="1">'ВСЕГО (2)'!$A$4:$U$7</definedName>
  </definedName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" i="5" l="1"/>
  <c r="Q8" i="5"/>
  <c r="N8" i="5"/>
  <c r="K8" i="5"/>
  <c r="H8" i="5"/>
  <c r="E8" i="5"/>
  <c r="M51" i="2" l="1"/>
  <c r="N51" i="2" s="1"/>
  <c r="E15" i="2" l="1"/>
  <c r="T28" i="2" l="1"/>
  <c r="T43" i="2"/>
  <c r="T26" i="2"/>
  <c r="T23" i="2"/>
  <c r="T34" i="2"/>
  <c r="T24" i="2"/>
  <c r="T32" i="2"/>
  <c r="T9" i="2"/>
  <c r="T10" i="2"/>
  <c r="T11" i="2"/>
  <c r="T30" i="2"/>
  <c r="T35" i="2"/>
  <c r="T12" i="2"/>
  <c r="T13" i="2"/>
  <c r="T14" i="2"/>
  <c r="T15" i="2"/>
  <c r="T42" i="2"/>
  <c r="T22" i="2"/>
  <c r="T16" i="2"/>
  <c r="T17" i="2"/>
  <c r="T27" i="2"/>
  <c r="T18" i="2"/>
  <c r="T19" i="2"/>
  <c r="T20" i="2"/>
  <c r="T38" i="2"/>
  <c r="T31" i="2"/>
  <c r="T39" i="2"/>
  <c r="T41" i="2"/>
  <c r="T36" i="2"/>
  <c r="T29" i="2"/>
  <c r="T21" i="2"/>
  <c r="T33" i="2"/>
  <c r="T40" i="2"/>
  <c r="T37" i="2"/>
  <c r="T8" i="2"/>
  <c r="Q28" i="2"/>
  <c r="Q43" i="2"/>
  <c r="Q26" i="2"/>
  <c r="Q23" i="2"/>
  <c r="Q34" i="2"/>
  <c r="Q24" i="2"/>
  <c r="Q32" i="2"/>
  <c r="Q9" i="2"/>
  <c r="Q10" i="2"/>
  <c r="Q11" i="2"/>
  <c r="Q30" i="2"/>
  <c r="Q35" i="2"/>
  <c r="Q12" i="2"/>
  <c r="Q13" i="2"/>
  <c r="Q14" i="2"/>
  <c r="Q15" i="2"/>
  <c r="Q42" i="2"/>
  <c r="Q22" i="2"/>
  <c r="Q16" i="2"/>
  <c r="Q17" i="2"/>
  <c r="Q27" i="2"/>
  <c r="Q18" i="2"/>
  <c r="Q19" i="2"/>
  <c r="Q20" i="2"/>
  <c r="Q38" i="2"/>
  <c r="Q44" i="2"/>
  <c r="Q31" i="2"/>
  <c r="Q39" i="2"/>
  <c r="Q25" i="2"/>
  <c r="Q45" i="2"/>
  <c r="Q41" i="2"/>
  <c r="Q36" i="2"/>
  <c r="Q29" i="2"/>
  <c r="Q21" i="2"/>
  <c r="Q33" i="2"/>
  <c r="Q40" i="2"/>
  <c r="Q37" i="2"/>
  <c r="Q46" i="2"/>
  <c r="Q47" i="2"/>
  <c r="Q48" i="2"/>
  <c r="Q49" i="2"/>
  <c r="Q50" i="2"/>
  <c r="Q8" i="2"/>
  <c r="S51" i="2"/>
  <c r="P51" i="2"/>
  <c r="R51" i="2"/>
  <c r="O51" i="2"/>
  <c r="D51" i="2"/>
  <c r="F51" i="2"/>
  <c r="G51" i="2"/>
  <c r="I51" i="2"/>
  <c r="J51" i="2"/>
  <c r="H51" i="2" l="1"/>
  <c r="K51" i="2"/>
  <c r="T51" i="2"/>
  <c r="Q51" i="2"/>
  <c r="E29" i="2" l="1"/>
  <c r="H29" i="2"/>
  <c r="K29" i="2"/>
  <c r="N29" i="2"/>
  <c r="E21" i="2"/>
  <c r="H21" i="2"/>
  <c r="K21" i="2"/>
  <c r="N21" i="2"/>
  <c r="E40" i="2" l="1"/>
  <c r="H40" i="2"/>
  <c r="K40" i="2"/>
  <c r="N40" i="2"/>
  <c r="N8" i="2"/>
  <c r="N37" i="2"/>
  <c r="N38" i="2"/>
  <c r="N17" i="2"/>
  <c r="N25" i="2"/>
  <c r="N10" i="2"/>
  <c r="N9" i="2"/>
  <c r="N18" i="2"/>
  <c r="N31" i="2"/>
  <c r="N24" i="2"/>
  <c r="N32" i="2"/>
  <c r="N23" i="2"/>
  <c r="N12" i="2"/>
  <c r="N45" i="2"/>
  <c r="N35" i="2"/>
  <c r="N16" i="2"/>
  <c r="N13" i="2"/>
  <c r="N27" i="2"/>
  <c r="N44" i="2"/>
  <c r="N41" i="2"/>
  <c r="N11" i="2"/>
  <c r="N34" i="2"/>
  <c r="N36" i="2"/>
  <c r="N14" i="2"/>
  <c r="N39" i="2"/>
  <c r="N30" i="2"/>
  <c r="N33" i="2"/>
  <c r="N20" i="2"/>
  <c r="N15" i="2"/>
  <c r="N26" i="2"/>
  <c r="N43" i="2"/>
  <c r="N19" i="2"/>
  <c r="N42" i="2"/>
  <c r="N28" i="2"/>
  <c r="N22" i="2"/>
  <c r="K17" i="2" l="1"/>
  <c r="K28" i="2"/>
  <c r="K42" i="2"/>
  <c r="K19" i="2"/>
  <c r="K43" i="2"/>
  <c r="K26" i="2"/>
  <c r="K15" i="2"/>
  <c r="K20" i="2"/>
  <c r="K8" i="2"/>
  <c r="K33" i="2"/>
  <c r="K30" i="2"/>
  <c r="K39" i="2"/>
  <c r="K14" i="2"/>
  <c r="K36" i="2"/>
  <c r="K34" i="2"/>
  <c r="K11" i="2"/>
  <c r="K41" i="2"/>
  <c r="K44" i="2"/>
  <c r="K27" i="2"/>
  <c r="K13" i="2"/>
  <c r="K16" i="2"/>
  <c r="K35" i="2"/>
  <c r="K45" i="2"/>
  <c r="K12" i="2"/>
  <c r="K23" i="2"/>
  <c r="K32" i="2"/>
  <c r="K24" i="2"/>
  <c r="K31" i="2"/>
  <c r="K18" i="2"/>
  <c r="K9" i="2"/>
  <c r="K10" i="2"/>
  <c r="K25" i="2"/>
  <c r="K38" i="2"/>
  <c r="K37" i="2"/>
  <c r="K46" i="2"/>
  <c r="K47" i="2"/>
  <c r="K48" i="2"/>
  <c r="K49" i="2"/>
  <c r="K50" i="2"/>
  <c r="K22" i="2"/>
  <c r="A39" i="4" l="1"/>
  <c r="C51" i="2" l="1"/>
  <c r="E51" i="2" s="1"/>
  <c r="V44" i="3" l="1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4" i="3"/>
  <c r="F3" i="3"/>
  <c r="F5" i="3"/>
  <c r="P46" i="3"/>
  <c r="N46" i="3"/>
  <c r="M46" i="3"/>
  <c r="L46" i="3"/>
  <c r="K46" i="3"/>
  <c r="J46" i="3"/>
  <c r="A3" i="3"/>
  <c r="G3" i="3"/>
  <c r="A4" i="3"/>
  <c r="G4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H37" i="2"/>
  <c r="H38" i="2"/>
  <c r="H17" i="2"/>
  <c r="H25" i="2"/>
  <c r="H10" i="2"/>
  <c r="H9" i="2"/>
  <c r="H18" i="2"/>
  <c r="H31" i="2"/>
  <c r="H24" i="2"/>
  <c r="H32" i="2"/>
  <c r="H23" i="2"/>
  <c r="H12" i="2"/>
  <c r="H45" i="2"/>
  <c r="H35" i="2"/>
  <c r="H16" i="2"/>
  <c r="H13" i="2"/>
  <c r="H27" i="2"/>
  <c r="H44" i="2"/>
  <c r="H41" i="2"/>
  <c r="H11" i="2"/>
  <c r="H34" i="2"/>
  <c r="H14" i="2"/>
  <c r="H39" i="2"/>
  <c r="H30" i="2"/>
  <c r="H33" i="2"/>
  <c r="H8" i="2"/>
  <c r="H20" i="2"/>
  <c r="H15" i="2"/>
  <c r="H26" i="2"/>
  <c r="H43" i="2"/>
  <c r="H19" i="2"/>
  <c r="H42" i="2"/>
  <c r="H28" i="2"/>
  <c r="H22" i="2"/>
  <c r="E50" i="2"/>
  <c r="E49" i="2"/>
  <c r="E48" i="2"/>
  <c r="E47" i="2"/>
  <c r="E46" i="2"/>
  <c r="E37" i="2"/>
  <c r="E38" i="2"/>
  <c r="E25" i="2"/>
  <c r="E10" i="2"/>
  <c r="E9" i="2"/>
  <c r="E18" i="2"/>
  <c r="E31" i="2"/>
  <c r="E24" i="2"/>
  <c r="E32" i="2"/>
  <c r="E23" i="2"/>
  <c r="E12" i="2"/>
  <c r="E45" i="2"/>
  <c r="E35" i="2"/>
  <c r="E16" i="2"/>
  <c r="E13" i="2"/>
  <c r="E27" i="2"/>
  <c r="E44" i="2"/>
  <c r="E41" i="2"/>
  <c r="E11" i="2"/>
  <c r="E34" i="2"/>
  <c r="E36" i="2"/>
  <c r="E14" i="2"/>
  <c r="E39" i="2"/>
  <c r="E30" i="2"/>
  <c r="E33" i="2"/>
  <c r="E8" i="2"/>
  <c r="E20" i="2"/>
  <c r="E26" i="2"/>
  <c r="E43" i="2"/>
  <c r="E19" i="2"/>
  <c r="E42" i="2"/>
  <c r="E28" i="2"/>
  <c r="E22" i="2"/>
  <c r="O46" i="3" l="1"/>
  <c r="A46" i="3"/>
</calcChain>
</file>

<file path=xl/sharedStrings.xml><?xml version="1.0" encoding="utf-8"?>
<sst xmlns="http://schemas.openxmlformats.org/spreadsheetml/2006/main" count="132" uniqueCount="80">
  <si>
    <t>Школа</t>
  </si>
  <si>
    <t>Кол-во выпусников 9 кл</t>
  </si>
  <si>
    <t>Кол-во выпусников 11 кл</t>
  </si>
  <si>
    <t>МБОУ Гимназия п. Белиджи</t>
  </si>
  <si>
    <t>МКОУ СОШ №1 п. Белиджи</t>
  </si>
  <si>
    <t>МКОУ СОШ №2 п. Белиджи</t>
  </si>
  <si>
    <t xml:space="preserve">МКОУ СОШ №3 п.Белиджи </t>
  </si>
  <si>
    <t>МКОУ СОШ №4 п.Белиджи</t>
  </si>
  <si>
    <t>МБОУ Гимназия п. Мамедкала</t>
  </si>
  <si>
    <t>МКОУ СОШ №2 п.  Мамедкала</t>
  </si>
  <si>
    <t>МКОУ СОШ № 3  п.  Мамедкала</t>
  </si>
  <si>
    <t>МКОУ СОШ с.Куллар</t>
  </si>
  <si>
    <t>МКОУ СОШ с.Нюгди</t>
  </si>
  <si>
    <t>МКОУ СОШ №1 с. Белиджи</t>
  </si>
  <si>
    <t>МКОУ СОШ №2 с.Белиджи</t>
  </si>
  <si>
    <t>МКОУ СОШ с.Аглоби</t>
  </si>
  <si>
    <t>МКОУ СОШ с.Музаим</t>
  </si>
  <si>
    <t>МКОУ СОШ с.Рубас</t>
  </si>
  <si>
    <t>МКОУ СОШ с.Араблинка</t>
  </si>
  <si>
    <t>МКОУ СОШ с.Н.Джалган</t>
  </si>
  <si>
    <t>МКОУ СОШ с.В. Джалган</t>
  </si>
  <si>
    <t>МКОУ СОШ с.Мугарты</t>
  </si>
  <si>
    <t>МКОУ СОШ с.Рукель</t>
  </si>
  <si>
    <t>МКОУ СОШ с.Дюзляр</t>
  </si>
  <si>
    <t>МКОУ СОШ с.Хазар</t>
  </si>
  <si>
    <t>МКОУ СОШ с.Сабнова</t>
  </si>
  <si>
    <t>МКОУ СОШ с.М.Казмаляр</t>
  </si>
  <si>
    <t>МКОУ СОШ с.Зидьян</t>
  </si>
  <si>
    <t>МКОУ СОШ №1 с.Чинар</t>
  </si>
  <si>
    <t>МКОУ СОШ №2 с.Чинар</t>
  </si>
  <si>
    <t>МКОУ СОШ с.Геджух</t>
  </si>
  <si>
    <t>МКОУ СОШ с.Мичурино</t>
  </si>
  <si>
    <t>МКОУ СОШ с.Кала</t>
  </si>
  <si>
    <t>МКОУ СОШ с.Салик</t>
  </si>
  <si>
    <t>МКОУ СОШ с.Великент</t>
  </si>
  <si>
    <t>МКОУ СОШ с.Деличобан</t>
  </si>
  <si>
    <t>МКОУ СОШ с.Падар</t>
  </si>
  <si>
    <t>МКОУ СОШ с.Берикей</t>
  </si>
  <si>
    <t>МКОУ СОШ с.Татляр</t>
  </si>
  <si>
    <t>МКОУ СОШ с.Джемикент</t>
  </si>
  <si>
    <t>МКОУ СОШ с.Уллутеркеме</t>
  </si>
  <si>
    <t xml:space="preserve">МКОУ ООШ с.Бильгади </t>
  </si>
  <si>
    <t>МКОУ ООШ п.Белиджи</t>
  </si>
  <si>
    <t xml:space="preserve">МКОУ ООШ с.Митаги </t>
  </si>
  <si>
    <t xml:space="preserve">МКОУ ООШ им.Г.Давыдовой </t>
  </si>
  <si>
    <t xml:space="preserve">МКОУ ООШ с.Н.Рукель </t>
  </si>
  <si>
    <t>всего</t>
  </si>
  <si>
    <t>№ п/п</t>
  </si>
  <si>
    <t>мате-матика</t>
  </si>
  <si>
    <t>рус. язык</t>
  </si>
  <si>
    <t xml:space="preserve"> Сдали</t>
  </si>
  <si>
    <t>сдали %</t>
  </si>
  <si>
    <t>% получили аттестат</t>
  </si>
  <si>
    <t>не получили аттестат</t>
  </si>
  <si>
    <t>ИТОГО</t>
  </si>
  <si>
    <t>Ф.И.О. выпускника, не получ.аттестат</t>
  </si>
  <si>
    <t>Результаты сдачи ГИА за 2016-2018 гг.</t>
  </si>
  <si>
    <t>Мусаева Бесханум</t>
  </si>
  <si>
    <t>Рамазанова Муминат</t>
  </si>
  <si>
    <t>Гатамова Зарема</t>
  </si>
  <si>
    <t>Курбанов Тельман</t>
  </si>
  <si>
    <t>Амирасланов Карахан</t>
  </si>
  <si>
    <t>Балабеков Мурадхан</t>
  </si>
  <si>
    <t>Наврузов М.</t>
  </si>
  <si>
    <t>Кутратова Сувар</t>
  </si>
  <si>
    <t>Исаев Рамазан</t>
  </si>
  <si>
    <t>Мирзаева Н.Н.</t>
  </si>
  <si>
    <t>Балаханов Муршуд, Алимагомедова Н.</t>
  </si>
  <si>
    <t>Алигусейнов М,Самеди-шуджан М, Кубачев А, Мирзаметов И.</t>
  </si>
  <si>
    <t>Умалатов Курбан, Керимова Джамият</t>
  </si>
  <si>
    <t>Алифханова Шекер, Магомедова Г,</t>
  </si>
  <si>
    <t xml:space="preserve"> </t>
  </si>
  <si>
    <t>Рамазанов А, Агаева Э,Магомедкеримов М, Меликова З, Новрузова Л,Рамазанов М,Алибеков Н.</t>
  </si>
  <si>
    <t>И.о.начальника МКУ "Управление образования МР"Дербентский район"</t>
  </si>
  <si>
    <t xml:space="preserve"> Рамазанова Татьяна</t>
  </si>
  <si>
    <t>Фатуллаева С, Заманов Т.</t>
  </si>
  <si>
    <t>ФИО</t>
  </si>
  <si>
    <t>Директор МКОУ</t>
  </si>
  <si>
    <t>Асланов Якуб 2016г.</t>
  </si>
  <si>
    <t>Юсуфова Мадина 2016г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</si>
</sst>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1" xfId="0" applyFont="1" applyBorder="1"/>
    <xf numFmtId="1" fontId="1" fillId="0" borderId="1" xfId="0" applyNumberFormat="1" applyFont="1" applyFill="1" applyBorder="1"/>
    <xf numFmtId="0" fontId="0" fillId="0" borderId="1" xfId="0" applyFont="1" applyBorder="1"/>
    <xf numFmtId="0" fontId="0" fillId="0" borderId="1" xfId="0" applyBorder="1" applyAlignment="1">
      <alignment horizontal="center" wrapText="1"/>
    </xf>
    <xf numFmtId="0" fontId="0" fillId="0" borderId="1" xfId="0" applyNumberFormat="1" applyFont="1" applyBorder="1"/>
    <xf numFmtId="0" fontId="0" fillId="0" borderId="1" xfId="0" applyNumberFormat="1" applyBorder="1"/>
    <xf numFmtId="0" fontId="0" fillId="0" borderId="5" xfId="0" applyBorder="1" applyAlignment="1"/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0" fillId="0" borderId="10" xfId="0" applyFill="1" applyBorder="1"/>
    <xf numFmtId="0" fontId="2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1" fontId="0" fillId="0" borderId="0" xfId="0" applyNumberFormat="1"/>
    <xf numFmtId="0" fontId="0" fillId="0" borderId="0" xfId="0" applyAlignment="1">
      <alignment horizontal="left" vertical="top"/>
    </xf>
    <xf numFmtId="49" fontId="0" fillId="0" borderId="0" xfId="0" applyNumberFormat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left" vertical="top"/>
    </xf>
    <xf numFmtId="1" fontId="6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" fontId="10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Border="1"/>
    <xf numFmtId="0" fontId="5" fillId="0" borderId="1" xfId="0" applyFont="1" applyFill="1" applyBorder="1" applyAlignment="1">
      <alignment vertical="center" wrapText="1"/>
    </xf>
    <xf numFmtId="2" fontId="7" fillId="0" borderId="1" xfId="0" applyNumberFormat="1" applyFont="1" applyBorder="1"/>
    <xf numFmtId="1" fontId="7" fillId="0" borderId="1" xfId="0" applyNumberFormat="1" applyFont="1" applyBorder="1"/>
    <xf numFmtId="0" fontId="6" fillId="0" borderId="0" xfId="0" applyFont="1" applyAlignment="1">
      <alignment horizontal="left" vertical="top"/>
    </xf>
    <xf numFmtId="0" fontId="9" fillId="0" borderId="0" xfId="0" applyFo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NumberFormat="1" applyFont="1" applyFill="1" applyBorder="1" applyAlignment="1" applyProtection="1">
      <alignment horizontal="center" vertical="center" wrapText="1" readingOrder="1"/>
    </xf>
    <xf numFmtId="0" fontId="6" fillId="0" borderId="1" xfId="0" applyFont="1" applyBorder="1" applyAlignment="1">
      <alignment wrapText="1" readingOrder="1"/>
    </xf>
    <xf numFmtId="0" fontId="7" fillId="0" borderId="2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readingOrder="1"/>
    </xf>
    <xf numFmtId="0" fontId="6" fillId="0" borderId="1" xfId="0" applyFont="1" applyBorder="1" applyAlignment="1">
      <alignment readingOrder="1"/>
    </xf>
    <xf numFmtId="0" fontId="6" fillId="0" borderId="1" xfId="0" applyFont="1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/>
    <xf numFmtId="0" fontId="0" fillId="0" borderId="5" xfId="0" applyBorder="1" applyAlignment="1"/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5"/>
  <sheetViews>
    <sheetView tabSelected="1" view="pageBreakPreview" zoomScale="55" zoomScaleNormal="100" zoomScaleSheetLayoutView="55" workbookViewId="0">
      <selection activeCell="D17" sqref="D17"/>
    </sheetView>
  </sheetViews>
  <sheetFormatPr defaultRowHeight="15" x14ac:dyDescent="0.25"/>
  <cols>
    <col min="1" max="1" width="6.140625" bestFit="1" customWidth="1"/>
    <col min="2" max="2" width="38.140625" customWidth="1"/>
    <col min="3" max="10" width="11" customWidth="1"/>
    <col min="11" max="11" width="11" style="19" customWidth="1"/>
    <col min="12" max="20" width="11" customWidth="1"/>
    <col min="21" max="21" width="33.42578125" customWidth="1"/>
  </cols>
  <sheetData>
    <row r="1" spans="1:21" x14ac:dyDescent="0.25">
      <c r="K1" s="54"/>
      <c r="L1" s="54"/>
      <c r="M1" s="54"/>
      <c r="N1" s="54"/>
      <c r="O1" s="21"/>
      <c r="P1" s="21"/>
      <c r="Q1" s="21"/>
      <c r="R1" s="21"/>
      <c r="S1" s="21"/>
      <c r="T1" s="21"/>
    </row>
    <row r="2" spans="1:21" ht="20.25" x14ac:dyDescent="0.25">
      <c r="A2" s="55" t="s">
        <v>56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7"/>
    </row>
    <row r="3" spans="1:21" ht="21" x14ac:dyDescent="0.35">
      <c r="A3" s="23"/>
      <c r="B3" s="23"/>
      <c r="C3" s="58">
        <v>2016</v>
      </c>
      <c r="D3" s="58"/>
      <c r="E3" s="58"/>
      <c r="F3" s="58"/>
      <c r="G3" s="58"/>
      <c r="H3" s="58"/>
      <c r="I3" s="58">
        <v>2017</v>
      </c>
      <c r="J3" s="58"/>
      <c r="K3" s="58"/>
      <c r="L3" s="58"/>
      <c r="M3" s="58"/>
      <c r="N3" s="58"/>
      <c r="O3" s="59">
        <v>2018</v>
      </c>
      <c r="P3" s="60"/>
      <c r="Q3" s="60"/>
      <c r="R3" s="60"/>
      <c r="S3" s="60"/>
      <c r="T3" s="61"/>
      <c r="U3" s="24"/>
    </row>
    <row r="4" spans="1:21" ht="15" customHeight="1" x14ac:dyDescent="0.25">
      <c r="A4" s="67" t="s">
        <v>47</v>
      </c>
      <c r="B4" s="65" t="s">
        <v>0</v>
      </c>
      <c r="C4" s="45" t="s">
        <v>1</v>
      </c>
      <c r="D4" s="45"/>
      <c r="E4" s="46"/>
      <c r="F4" s="45" t="s">
        <v>2</v>
      </c>
      <c r="G4" s="46"/>
      <c r="H4" s="46"/>
      <c r="I4" s="45" t="s">
        <v>1</v>
      </c>
      <c r="J4" s="46"/>
      <c r="K4" s="46"/>
      <c r="L4" s="45" t="s">
        <v>2</v>
      </c>
      <c r="M4" s="46"/>
      <c r="N4" s="46"/>
      <c r="O4" s="45" t="s">
        <v>1</v>
      </c>
      <c r="P4" s="45"/>
      <c r="Q4" s="46"/>
      <c r="R4" s="45" t="s">
        <v>2</v>
      </c>
      <c r="S4" s="46"/>
      <c r="T4" s="46"/>
      <c r="U4" s="47" t="s">
        <v>55</v>
      </c>
    </row>
    <row r="5" spans="1:21" ht="21.75" customHeight="1" x14ac:dyDescent="0.25">
      <c r="A5" s="67"/>
      <c r="B5" s="6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8"/>
    </row>
    <row r="6" spans="1:21" ht="15" customHeight="1" x14ac:dyDescent="0.25">
      <c r="A6" s="67"/>
      <c r="B6" s="66"/>
      <c r="C6" s="49" t="s">
        <v>46</v>
      </c>
      <c r="D6" s="50" t="s">
        <v>53</v>
      </c>
      <c r="E6" s="49" t="s">
        <v>52</v>
      </c>
      <c r="F6" s="49" t="s">
        <v>46</v>
      </c>
      <c r="G6" s="50" t="s">
        <v>53</v>
      </c>
      <c r="H6" s="49" t="s">
        <v>52</v>
      </c>
      <c r="I6" s="49" t="s">
        <v>46</v>
      </c>
      <c r="J6" s="50" t="s">
        <v>53</v>
      </c>
      <c r="K6" s="63" t="s">
        <v>52</v>
      </c>
      <c r="L6" s="49" t="s">
        <v>46</v>
      </c>
      <c r="M6" s="50" t="s">
        <v>53</v>
      </c>
      <c r="N6" s="49" t="s">
        <v>52</v>
      </c>
      <c r="O6" s="49" t="s">
        <v>46</v>
      </c>
      <c r="P6" s="50" t="s">
        <v>53</v>
      </c>
      <c r="Q6" s="49" t="s">
        <v>52</v>
      </c>
      <c r="R6" s="49" t="s">
        <v>46</v>
      </c>
      <c r="S6" s="50" t="s">
        <v>53</v>
      </c>
      <c r="T6" s="49" t="s">
        <v>52</v>
      </c>
      <c r="U6" s="52"/>
    </row>
    <row r="7" spans="1:21" ht="45.75" customHeight="1" x14ac:dyDescent="0.25">
      <c r="A7" s="67"/>
      <c r="B7" s="66"/>
      <c r="C7" s="50"/>
      <c r="D7" s="51"/>
      <c r="E7" s="50"/>
      <c r="F7" s="50"/>
      <c r="G7" s="51"/>
      <c r="H7" s="50"/>
      <c r="I7" s="50"/>
      <c r="J7" s="51"/>
      <c r="K7" s="64"/>
      <c r="L7" s="50"/>
      <c r="M7" s="51"/>
      <c r="N7" s="50"/>
      <c r="O7" s="50"/>
      <c r="P7" s="51"/>
      <c r="Q7" s="50"/>
      <c r="R7" s="50"/>
      <c r="S7" s="51"/>
      <c r="T7" s="50"/>
      <c r="U7" s="53"/>
    </row>
    <row r="8" spans="1:21" s="20" customFormat="1" ht="21" x14ac:dyDescent="0.25">
      <c r="A8" s="25">
        <v>5</v>
      </c>
      <c r="B8" s="31" t="s">
        <v>27</v>
      </c>
      <c r="C8" s="25">
        <v>14</v>
      </c>
      <c r="D8" s="27"/>
      <c r="E8" s="28">
        <f t="shared" ref="E8" si="0">(C8-D8)*100/C8</f>
        <v>100</v>
      </c>
      <c r="F8" s="25">
        <v>7</v>
      </c>
      <c r="G8" s="27">
        <v>2</v>
      </c>
      <c r="H8" s="28">
        <f t="shared" ref="H8" si="1">(F8-G8)*100/F8</f>
        <v>71.428571428571431</v>
      </c>
      <c r="I8" s="29">
        <v>10</v>
      </c>
      <c r="J8" s="25">
        <v>0</v>
      </c>
      <c r="K8" s="30">
        <f t="shared" ref="K8" si="2">100-(J8/I8*100)</f>
        <v>100</v>
      </c>
      <c r="L8" s="25">
        <v>9</v>
      </c>
      <c r="M8" s="28">
        <v>0</v>
      </c>
      <c r="N8" s="28">
        <f t="shared" ref="N8" si="3">100-(M8/L8*100)</f>
        <v>100</v>
      </c>
      <c r="O8" s="28">
        <v>19</v>
      </c>
      <c r="P8" s="28"/>
      <c r="Q8" s="28">
        <f t="shared" ref="Q8" si="4">(O8-P8)*100/O8</f>
        <v>100</v>
      </c>
      <c r="R8" s="28">
        <v>7</v>
      </c>
      <c r="S8" s="28"/>
      <c r="T8" s="30">
        <f t="shared" ref="T8" si="5">100-(S8/R8*100)</f>
        <v>100</v>
      </c>
      <c r="U8" s="33" t="s">
        <v>78</v>
      </c>
    </row>
    <row r="9" spans="1:21" s="20" customFormat="1" ht="21" x14ac:dyDescent="0.25">
      <c r="A9" s="25"/>
      <c r="B9" s="31"/>
      <c r="C9" s="25"/>
      <c r="D9" s="27"/>
      <c r="E9" s="28"/>
      <c r="F9" s="25"/>
      <c r="G9" s="27"/>
      <c r="H9" s="28"/>
      <c r="I9" s="29"/>
      <c r="J9" s="25"/>
      <c r="K9" s="30"/>
      <c r="L9" s="25"/>
      <c r="M9" s="28"/>
      <c r="N9" s="28"/>
      <c r="O9" s="28"/>
      <c r="P9" s="28"/>
      <c r="Q9" s="28"/>
      <c r="R9" s="28"/>
      <c r="S9" s="28"/>
      <c r="T9" s="30"/>
      <c r="U9" s="32" t="s">
        <v>79</v>
      </c>
    </row>
    <row r="10" spans="1:21" s="20" customFormat="1" ht="21" x14ac:dyDescent="0.25">
      <c r="A10" s="25"/>
      <c r="B10" s="31"/>
      <c r="C10" s="25"/>
      <c r="D10" s="27"/>
      <c r="E10" s="28"/>
      <c r="F10" s="25"/>
      <c r="G10" s="27"/>
      <c r="H10" s="28"/>
      <c r="I10" s="29"/>
      <c r="J10" s="25"/>
      <c r="K10" s="30"/>
      <c r="L10" s="25"/>
      <c r="M10" s="28"/>
      <c r="N10" s="28"/>
      <c r="O10" s="28"/>
      <c r="P10" s="28"/>
      <c r="Q10" s="28"/>
      <c r="R10" s="28"/>
      <c r="S10" s="28"/>
      <c r="T10" s="30"/>
      <c r="U10" s="33"/>
    </row>
    <row r="11" spans="1:21" s="20" customFormat="1" ht="21" x14ac:dyDescent="0.25">
      <c r="A11" s="25"/>
      <c r="B11" s="31"/>
      <c r="C11" s="25"/>
      <c r="D11" s="27"/>
      <c r="E11" s="28"/>
      <c r="F11" s="25"/>
      <c r="G11" s="27"/>
      <c r="H11" s="28"/>
      <c r="I11" s="29"/>
      <c r="J11" s="25"/>
      <c r="K11" s="30"/>
      <c r="L11" s="25"/>
      <c r="M11" s="28"/>
      <c r="N11" s="28"/>
      <c r="O11" s="28"/>
      <c r="P11" s="28"/>
      <c r="Q11" s="28"/>
      <c r="R11" s="28"/>
      <c r="S11" s="28"/>
      <c r="T11" s="30"/>
      <c r="U11" s="33"/>
    </row>
    <row r="12" spans="1:21" s="20" customFormat="1" ht="21" x14ac:dyDescent="0.25">
      <c r="A12" s="25"/>
      <c r="B12" s="31"/>
      <c r="C12" s="25"/>
      <c r="D12" s="27"/>
      <c r="E12" s="28"/>
      <c r="F12" s="25"/>
      <c r="G12" s="27"/>
      <c r="H12" s="28"/>
      <c r="I12" s="29"/>
      <c r="J12" s="25"/>
      <c r="K12" s="30"/>
      <c r="L12" s="25"/>
      <c r="M12" s="28"/>
      <c r="N12" s="28"/>
      <c r="O12" s="28"/>
      <c r="P12" s="28"/>
      <c r="Q12" s="28"/>
      <c r="R12" s="28"/>
      <c r="S12" s="28"/>
      <c r="T12" s="30"/>
      <c r="U12" s="33"/>
    </row>
    <row r="13" spans="1:21" s="20" customFormat="1" ht="21" x14ac:dyDescent="0.25">
      <c r="A13" s="25"/>
      <c r="B13" s="31"/>
      <c r="C13" s="25"/>
      <c r="D13" s="27"/>
      <c r="E13" s="28"/>
      <c r="F13" s="25"/>
      <c r="G13" s="27"/>
      <c r="H13" s="28"/>
      <c r="I13" s="29"/>
      <c r="J13" s="25"/>
      <c r="K13" s="30"/>
      <c r="L13" s="25"/>
      <c r="M13" s="28"/>
      <c r="N13" s="28"/>
      <c r="O13" s="28"/>
      <c r="P13" s="28"/>
      <c r="Q13" s="28"/>
      <c r="R13" s="28"/>
      <c r="S13" s="28"/>
      <c r="T13" s="30"/>
      <c r="U13" s="33"/>
    </row>
    <row r="14" spans="1:21" s="20" customFormat="1" ht="21" x14ac:dyDescent="0.35">
      <c r="A14" s="35"/>
      <c r="B14" s="36" t="s">
        <v>54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s="20" customFormat="1" ht="21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s="20" customFormat="1" ht="21" x14ac:dyDescent="0.35">
      <c r="A16" s="39"/>
      <c r="B16" s="39" t="s">
        <v>77</v>
      </c>
      <c r="C16" s="44"/>
      <c r="D16" s="44"/>
      <c r="E16" s="44"/>
      <c r="F16" s="44"/>
      <c r="G16" s="40"/>
      <c r="H16" s="23"/>
      <c r="I16" s="41"/>
      <c r="J16" s="41"/>
      <c r="K16" s="41"/>
      <c r="L16" s="41"/>
      <c r="M16" s="41"/>
      <c r="N16" s="41"/>
      <c r="O16" s="43"/>
      <c r="P16" s="62" t="s">
        <v>76</v>
      </c>
      <c r="Q16" s="62"/>
      <c r="R16" s="62"/>
      <c r="S16" s="62"/>
      <c r="T16" s="62"/>
      <c r="U16" s="23"/>
    </row>
    <row r="17" spans="1:26" s="20" customFormat="1" ht="20.25" x14ac:dyDescent="0.3">
      <c r="A17" s="44"/>
      <c r="B17" s="44"/>
    </row>
    <row r="18" spans="1:26" s="20" customFormat="1" x14ac:dyDescent="0.25">
      <c r="C18"/>
      <c r="D18"/>
      <c r="E18"/>
      <c r="F18"/>
      <c r="G18"/>
      <c r="H18"/>
      <c r="I18"/>
      <c r="J18"/>
      <c r="K18" s="19"/>
      <c r="L18"/>
      <c r="M18"/>
      <c r="N18"/>
      <c r="O18"/>
      <c r="P18"/>
      <c r="Q18"/>
      <c r="R18"/>
      <c r="S18"/>
      <c r="T18"/>
      <c r="U18"/>
    </row>
    <row r="19" spans="1:26" s="20" customFormat="1" x14ac:dyDescent="0.25">
      <c r="A19"/>
      <c r="B19"/>
      <c r="C19"/>
      <c r="D19"/>
      <c r="E19"/>
      <c r="F19"/>
      <c r="G19"/>
      <c r="H19"/>
      <c r="I19"/>
      <c r="J19"/>
      <c r="K19" s="19"/>
      <c r="L19"/>
      <c r="M19"/>
      <c r="N19"/>
      <c r="O19"/>
      <c r="P19"/>
      <c r="Q19"/>
      <c r="R19"/>
      <c r="S19"/>
      <c r="T19"/>
      <c r="U19"/>
    </row>
    <row r="20" spans="1:26" s="20" customFormat="1" x14ac:dyDescent="0.25">
      <c r="A20" s="2"/>
      <c r="B20" s="2"/>
      <c r="C20"/>
      <c r="D20"/>
      <c r="E20"/>
      <c r="F20"/>
      <c r="G20"/>
      <c r="H20"/>
      <c r="I20"/>
      <c r="J20"/>
      <c r="K20" s="19"/>
      <c r="L20"/>
      <c r="M20"/>
      <c r="N20"/>
      <c r="O20"/>
      <c r="P20"/>
      <c r="Q20"/>
      <c r="R20"/>
      <c r="S20"/>
      <c r="T20"/>
      <c r="U20"/>
    </row>
    <row r="21" spans="1:26" s="20" customFormat="1" x14ac:dyDescent="0.25">
      <c r="A21"/>
      <c r="B21"/>
      <c r="C21"/>
      <c r="D21"/>
      <c r="E21"/>
      <c r="F21"/>
      <c r="G21"/>
      <c r="H21"/>
      <c r="I21"/>
      <c r="J21"/>
      <c r="K21" s="19"/>
      <c r="L21"/>
      <c r="M21"/>
      <c r="N21"/>
      <c r="O21"/>
      <c r="P21"/>
      <c r="Q21"/>
      <c r="R21"/>
      <c r="S21"/>
      <c r="T21"/>
      <c r="U21"/>
    </row>
    <row r="22" spans="1:26" s="20" customFormat="1" ht="18.75" x14ac:dyDescent="0.25">
      <c r="A22"/>
      <c r="B22"/>
      <c r="C22"/>
      <c r="D22"/>
      <c r="E22"/>
      <c r="F22"/>
      <c r="G22"/>
      <c r="H22"/>
      <c r="I22"/>
      <c r="J22"/>
      <c r="K22" s="19"/>
      <c r="L22"/>
      <c r="M22"/>
      <c r="N22"/>
      <c r="O22"/>
      <c r="P22"/>
      <c r="Q22"/>
      <c r="R22"/>
      <c r="S22"/>
      <c r="T22"/>
      <c r="U22"/>
      <c r="Z22" s="22"/>
    </row>
    <row r="23" spans="1:26" s="20" customFormat="1" x14ac:dyDescent="0.25">
      <c r="A23"/>
      <c r="B23"/>
      <c r="C23"/>
      <c r="D23"/>
      <c r="E23"/>
      <c r="F23"/>
      <c r="G23"/>
      <c r="H23"/>
      <c r="I23"/>
      <c r="J23"/>
      <c r="K23" s="19"/>
      <c r="L23"/>
      <c r="M23"/>
      <c r="N23"/>
      <c r="O23"/>
      <c r="P23"/>
      <c r="Q23"/>
      <c r="R23"/>
      <c r="S23"/>
      <c r="T23"/>
      <c r="U23"/>
    </row>
    <row r="24" spans="1:26" s="20" customFormat="1" x14ac:dyDescent="0.25">
      <c r="A24"/>
      <c r="B24"/>
      <c r="C24"/>
      <c r="D24"/>
      <c r="E24"/>
      <c r="F24"/>
      <c r="G24"/>
      <c r="H24"/>
      <c r="I24"/>
      <c r="J24"/>
      <c r="K24" s="19"/>
      <c r="L24"/>
      <c r="M24"/>
      <c r="N24"/>
      <c r="O24"/>
      <c r="P24"/>
      <c r="Q24"/>
      <c r="R24"/>
      <c r="S24"/>
      <c r="T24"/>
      <c r="U24"/>
    </row>
    <row r="25" spans="1:26" s="20" customFormat="1" x14ac:dyDescent="0.25">
      <c r="A25"/>
      <c r="B25"/>
      <c r="C25"/>
      <c r="D25"/>
      <c r="E25"/>
      <c r="F25"/>
      <c r="G25"/>
      <c r="H25"/>
      <c r="I25"/>
      <c r="J25"/>
      <c r="K25" s="19"/>
      <c r="L25"/>
      <c r="M25"/>
      <c r="N25"/>
      <c r="O25"/>
      <c r="P25"/>
      <c r="Q25"/>
      <c r="R25"/>
      <c r="S25"/>
      <c r="T25"/>
      <c r="U25"/>
    </row>
    <row r="26" spans="1:26" s="20" customFormat="1" x14ac:dyDescent="0.25">
      <c r="A26"/>
      <c r="B26"/>
      <c r="C26"/>
      <c r="D26"/>
      <c r="E26"/>
      <c r="F26"/>
      <c r="G26"/>
      <c r="H26"/>
      <c r="I26"/>
      <c r="J26"/>
      <c r="K26" s="19"/>
      <c r="L26"/>
      <c r="M26"/>
      <c r="N26"/>
      <c r="O26"/>
      <c r="P26"/>
      <c r="Q26"/>
      <c r="R26"/>
      <c r="S26"/>
      <c r="T26"/>
      <c r="U26"/>
    </row>
    <row r="27" spans="1:26" s="20" customFormat="1" x14ac:dyDescent="0.25">
      <c r="A27"/>
      <c r="B27"/>
      <c r="C27"/>
      <c r="D27"/>
      <c r="E27"/>
      <c r="F27"/>
      <c r="G27"/>
      <c r="H27"/>
      <c r="I27"/>
      <c r="J27"/>
      <c r="K27" s="19"/>
      <c r="L27"/>
      <c r="M27"/>
      <c r="N27"/>
      <c r="O27"/>
      <c r="P27"/>
      <c r="Q27"/>
      <c r="R27"/>
      <c r="S27"/>
      <c r="T27"/>
      <c r="U27"/>
    </row>
    <row r="28" spans="1:26" s="20" customFormat="1" x14ac:dyDescent="0.25">
      <c r="A28"/>
      <c r="B28"/>
      <c r="C28"/>
      <c r="D28"/>
      <c r="E28"/>
      <c r="F28"/>
      <c r="G28"/>
      <c r="H28"/>
      <c r="I28"/>
      <c r="J28"/>
      <c r="K28" s="19"/>
      <c r="L28"/>
      <c r="M28"/>
      <c r="N28"/>
      <c r="O28"/>
      <c r="P28"/>
      <c r="Q28"/>
      <c r="R28"/>
      <c r="S28"/>
      <c r="T28"/>
      <c r="U28"/>
    </row>
    <row r="29" spans="1:26" s="20" customFormat="1" x14ac:dyDescent="0.25">
      <c r="A29"/>
      <c r="B29"/>
      <c r="C29"/>
      <c r="D29"/>
      <c r="E29"/>
      <c r="F29"/>
      <c r="G29"/>
      <c r="H29"/>
      <c r="I29"/>
      <c r="J29"/>
      <c r="K29" s="19"/>
      <c r="L29"/>
      <c r="M29"/>
      <c r="N29"/>
      <c r="O29"/>
      <c r="P29"/>
      <c r="Q29"/>
      <c r="R29"/>
      <c r="S29"/>
      <c r="T29"/>
      <c r="U29"/>
    </row>
    <row r="30" spans="1:26" s="20" customFormat="1" x14ac:dyDescent="0.25">
      <c r="A30"/>
      <c r="B30"/>
      <c r="C30"/>
      <c r="D30"/>
      <c r="E30"/>
      <c r="F30"/>
      <c r="G30"/>
      <c r="H30"/>
      <c r="I30"/>
      <c r="J30"/>
      <c r="K30" s="19"/>
      <c r="L30"/>
      <c r="M30"/>
      <c r="N30"/>
      <c r="O30"/>
      <c r="P30"/>
      <c r="Q30"/>
      <c r="R30"/>
      <c r="S30"/>
      <c r="T30"/>
      <c r="U30"/>
    </row>
    <row r="31" spans="1:26" s="20" customFormat="1" x14ac:dyDescent="0.25">
      <c r="A31"/>
      <c r="B31"/>
      <c r="C31"/>
      <c r="D31"/>
      <c r="E31"/>
      <c r="F31"/>
      <c r="G31"/>
      <c r="H31"/>
      <c r="I31"/>
      <c r="J31"/>
      <c r="K31" s="19"/>
      <c r="L31"/>
      <c r="M31"/>
      <c r="N31"/>
      <c r="O31"/>
      <c r="P31"/>
      <c r="Q31"/>
      <c r="R31"/>
      <c r="S31"/>
      <c r="T31"/>
      <c r="U31"/>
    </row>
    <row r="32" spans="1:26" s="20" customFormat="1" x14ac:dyDescent="0.25">
      <c r="A32"/>
      <c r="B32"/>
      <c r="C32"/>
      <c r="D32"/>
      <c r="E32"/>
      <c r="F32"/>
      <c r="G32"/>
      <c r="H32"/>
      <c r="I32"/>
      <c r="J32"/>
      <c r="K32" s="19"/>
      <c r="L32"/>
      <c r="M32"/>
      <c r="N32"/>
      <c r="O32"/>
      <c r="P32"/>
      <c r="Q32"/>
      <c r="R32"/>
      <c r="S32"/>
      <c r="T32"/>
      <c r="U32"/>
    </row>
    <row r="33" spans="1:21" s="20" customFormat="1" x14ac:dyDescent="0.25">
      <c r="A33"/>
      <c r="B33"/>
      <c r="C33"/>
      <c r="D33"/>
      <c r="E33"/>
      <c r="F33"/>
      <c r="G33"/>
      <c r="H33"/>
      <c r="I33"/>
      <c r="J33"/>
      <c r="K33" s="19"/>
      <c r="L33"/>
      <c r="M33"/>
      <c r="N33"/>
      <c r="O33"/>
      <c r="P33"/>
      <c r="Q33"/>
      <c r="R33"/>
      <c r="S33"/>
      <c r="T33"/>
      <c r="U33"/>
    </row>
    <row r="34" spans="1:21" s="20" customFormat="1" x14ac:dyDescent="0.25">
      <c r="A34"/>
      <c r="B34"/>
      <c r="C34"/>
      <c r="D34"/>
      <c r="E34"/>
      <c r="F34"/>
      <c r="G34"/>
      <c r="H34"/>
      <c r="I34"/>
      <c r="J34"/>
      <c r="K34" s="19"/>
      <c r="L34"/>
      <c r="M34"/>
      <c r="N34"/>
      <c r="O34"/>
      <c r="P34"/>
      <c r="Q34"/>
      <c r="R34"/>
      <c r="S34"/>
      <c r="T34"/>
      <c r="U34"/>
    </row>
    <row r="35" spans="1:21" s="20" customFormat="1" x14ac:dyDescent="0.25">
      <c r="A35"/>
      <c r="B35"/>
      <c r="C35"/>
      <c r="D35"/>
      <c r="E35"/>
      <c r="F35"/>
      <c r="G35"/>
      <c r="H35"/>
      <c r="I35"/>
      <c r="J35"/>
      <c r="K35" s="19"/>
      <c r="L35"/>
      <c r="M35"/>
      <c r="N35"/>
      <c r="O35"/>
      <c r="P35"/>
      <c r="Q35"/>
      <c r="R35"/>
      <c r="S35"/>
      <c r="T35"/>
      <c r="U35"/>
    </row>
    <row r="36" spans="1:21" s="20" customFormat="1" x14ac:dyDescent="0.25">
      <c r="A36"/>
      <c r="B36"/>
      <c r="C36"/>
      <c r="D36"/>
      <c r="E36"/>
      <c r="F36"/>
      <c r="G36"/>
      <c r="H36"/>
      <c r="I36"/>
      <c r="J36"/>
      <c r="K36" s="19"/>
      <c r="L36"/>
      <c r="M36"/>
      <c r="N36"/>
      <c r="O36"/>
      <c r="P36"/>
      <c r="Q36"/>
      <c r="R36"/>
      <c r="S36"/>
      <c r="T36"/>
      <c r="U36"/>
    </row>
    <row r="37" spans="1:21" s="20" customFormat="1" x14ac:dyDescent="0.25">
      <c r="A37"/>
      <c r="B37"/>
      <c r="C37"/>
      <c r="D37"/>
      <c r="E37"/>
      <c r="F37"/>
      <c r="G37"/>
      <c r="H37"/>
      <c r="I37"/>
      <c r="J37"/>
      <c r="K37" s="19"/>
      <c r="L37"/>
      <c r="M37"/>
      <c r="N37"/>
      <c r="O37"/>
      <c r="P37"/>
      <c r="Q37"/>
      <c r="R37"/>
      <c r="S37"/>
      <c r="T37"/>
      <c r="U37"/>
    </row>
    <row r="38" spans="1:21" s="20" customFormat="1" x14ac:dyDescent="0.25">
      <c r="A38"/>
      <c r="B38"/>
      <c r="C38"/>
      <c r="D38"/>
      <c r="E38"/>
      <c r="F38"/>
      <c r="G38"/>
      <c r="H38"/>
      <c r="I38"/>
      <c r="J38"/>
      <c r="K38" s="19"/>
      <c r="L38"/>
      <c r="M38"/>
      <c r="N38"/>
      <c r="O38"/>
      <c r="P38"/>
      <c r="Q38"/>
      <c r="R38"/>
      <c r="S38"/>
      <c r="T38"/>
      <c r="U38"/>
    </row>
    <row r="39" spans="1:21" s="20" customFormat="1" x14ac:dyDescent="0.25">
      <c r="A39"/>
      <c r="B39"/>
      <c r="C39"/>
      <c r="D39"/>
      <c r="E39"/>
      <c r="F39"/>
      <c r="G39"/>
      <c r="H39"/>
      <c r="I39"/>
      <c r="J39"/>
      <c r="K39" s="19"/>
      <c r="L39"/>
      <c r="M39"/>
      <c r="N39"/>
      <c r="O39"/>
      <c r="P39"/>
      <c r="Q39"/>
      <c r="R39"/>
      <c r="S39"/>
      <c r="T39"/>
      <c r="U39"/>
    </row>
    <row r="40" spans="1:21" s="20" customFormat="1" x14ac:dyDescent="0.25">
      <c r="A40"/>
      <c r="B40"/>
      <c r="C40"/>
      <c r="D40"/>
      <c r="E40"/>
      <c r="F40"/>
      <c r="G40"/>
      <c r="H40"/>
      <c r="I40"/>
      <c r="J40"/>
      <c r="K40" s="19"/>
      <c r="L40"/>
      <c r="M40"/>
      <c r="N40"/>
      <c r="O40"/>
      <c r="P40"/>
      <c r="Q40"/>
      <c r="R40"/>
      <c r="S40"/>
      <c r="T40"/>
      <c r="U40"/>
    </row>
    <row r="41" spans="1:21" s="20" customFormat="1" ht="72.75" customHeight="1" x14ac:dyDescent="0.25">
      <c r="A41"/>
      <c r="B41"/>
      <c r="C41"/>
      <c r="D41"/>
      <c r="E41"/>
      <c r="F41"/>
      <c r="G41"/>
      <c r="H41"/>
      <c r="I41"/>
      <c r="J41"/>
      <c r="K41" s="19"/>
      <c r="L41"/>
      <c r="M41"/>
      <c r="N41"/>
      <c r="O41"/>
      <c r="P41"/>
      <c r="Q41"/>
      <c r="R41"/>
      <c r="S41"/>
      <c r="T41"/>
      <c r="U41"/>
    </row>
    <row r="42" spans="1:21" s="20" customFormat="1" x14ac:dyDescent="0.25">
      <c r="A42"/>
      <c r="B42"/>
      <c r="C42"/>
      <c r="D42"/>
      <c r="E42"/>
      <c r="F42"/>
      <c r="G42"/>
      <c r="H42"/>
      <c r="I42"/>
      <c r="J42"/>
      <c r="K42" s="19"/>
      <c r="L42"/>
      <c r="M42"/>
      <c r="N42"/>
      <c r="O42"/>
      <c r="P42"/>
      <c r="Q42"/>
      <c r="R42"/>
      <c r="S42"/>
      <c r="T42"/>
      <c r="U42"/>
    </row>
    <row r="43" spans="1:21" s="20" customFormat="1" x14ac:dyDescent="0.25">
      <c r="A43"/>
      <c r="B43"/>
      <c r="C43"/>
      <c r="D43"/>
      <c r="E43"/>
      <c r="F43"/>
      <c r="G43"/>
      <c r="H43"/>
      <c r="I43"/>
      <c r="J43"/>
      <c r="K43" s="19"/>
      <c r="L43"/>
      <c r="M43"/>
      <c r="N43"/>
      <c r="O43"/>
      <c r="P43"/>
      <c r="Q43"/>
      <c r="R43"/>
      <c r="S43"/>
      <c r="T43"/>
      <c r="U43"/>
    </row>
    <row r="44" spans="1:21" s="20" customFormat="1" x14ac:dyDescent="0.25">
      <c r="A44"/>
      <c r="B44"/>
      <c r="C44"/>
      <c r="D44"/>
      <c r="E44"/>
      <c r="F44"/>
      <c r="G44"/>
      <c r="H44"/>
      <c r="I44"/>
      <c r="J44"/>
      <c r="K44" s="19"/>
      <c r="L44"/>
      <c r="M44"/>
      <c r="N44"/>
      <c r="O44"/>
      <c r="P44"/>
      <c r="Q44"/>
      <c r="R44"/>
      <c r="S44"/>
      <c r="T44"/>
      <c r="U44"/>
    </row>
    <row r="50" spans="1:26" s="20" customFormat="1" x14ac:dyDescent="0.25">
      <c r="A50"/>
      <c r="B50"/>
      <c r="C50"/>
      <c r="D50"/>
      <c r="E50"/>
      <c r="F50"/>
      <c r="G50"/>
      <c r="H50"/>
      <c r="I50"/>
      <c r="J50"/>
      <c r="K50" s="19"/>
      <c r="L50"/>
      <c r="M50"/>
      <c r="N50"/>
      <c r="O50"/>
      <c r="P50"/>
      <c r="Q50"/>
      <c r="R50"/>
      <c r="S50"/>
      <c r="T50"/>
      <c r="U50"/>
    </row>
    <row r="52" spans="1:26" s="20" customFormat="1" x14ac:dyDescent="0.25">
      <c r="A52"/>
      <c r="B52"/>
      <c r="C52"/>
      <c r="D52"/>
      <c r="E52"/>
      <c r="F52"/>
      <c r="G52"/>
      <c r="H52"/>
      <c r="I52"/>
      <c r="J52"/>
      <c r="K52" s="19"/>
      <c r="L52"/>
      <c r="M52"/>
      <c r="N52"/>
      <c r="O52"/>
      <c r="P52"/>
      <c r="Q52"/>
      <c r="R52"/>
      <c r="S52"/>
      <c r="T52"/>
      <c r="U52"/>
    </row>
    <row r="53" spans="1:26" s="20" customFormat="1" x14ac:dyDescent="0.25">
      <c r="A53"/>
      <c r="B53"/>
      <c r="C53"/>
      <c r="D53"/>
      <c r="E53"/>
      <c r="F53"/>
      <c r="G53"/>
      <c r="H53"/>
      <c r="I53"/>
      <c r="J53"/>
      <c r="K53" s="19"/>
      <c r="L53"/>
      <c r="M53"/>
      <c r="N53"/>
      <c r="O53"/>
      <c r="P53"/>
      <c r="Q53"/>
      <c r="R53"/>
      <c r="S53"/>
      <c r="T53"/>
      <c r="U53"/>
    </row>
    <row r="54" spans="1:26" x14ac:dyDescent="0.25">
      <c r="Z54" t="s">
        <v>71</v>
      </c>
    </row>
    <row r="55" spans="1:26" s="20" customFormat="1" x14ac:dyDescent="0.25">
      <c r="A55"/>
      <c r="B55"/>
      <c r="C55"/>
      <c r="D55"/>
      <c r="E55"/>
      <c r="F55"/>
      <c r="G55"/>
      <c r="H55"/>
      <c r="I55"/>
      <c r="J55"/>
      <c r="K55" s="19"/>
      <c r="L55"/>
      <c r="M55"/>
      <c r="N55"/>
      <c r="O55"/>
      <c r="P55"/>
      <c r="Q55"/>
      <c r="R55"/>
      <c r="S55"/>
      <c r="T55"/>
      <c r="U55"/>
    </row>
  </sheetData>
  <sortState ref="B8:U50">
    <sortCondition descending="1" ref="T8:T50"/>
  </sortState>
  <mergeCells count="34">
    <mergeCell ref="B4:B7"/>
    <mergeCell ref="C4:E5"/>
    <mergeCell ref="F4:H5"/>
    <mergeCell ref="M6:M7"/>
    <mergeCell ref="A4:A7"/>
    <mergeCell ref="F6:F7"/>
    <mergeCell ref="G6:G7"/>
    <mergeCell ref="H6:H7"/>
    <mergeCell ref="I4:K5"/>
    <mergeCell ref="P16:T16"/>
    <mergeCell ref="O6:O7"/>
    <mergeCell ref="P6:P7"/>
    <mergeCell ref="Q6:Q7"/>
    <mergeCell ref="R6:R7"/>
    <mergeCell ref="S6:S7"/>
    <mergeCell ref="T6:T7"/>
    <mergeCell ref="K1:N1"/>
    <mergeCell ref="A2:U2"/>
    <mergeCell ref="C3:H3"/>
    <mergeCell ref="I3:N3"/>
    <mergeCell ref="O3:T3"/>
    <mergeCell ref="O4:Q5"/>
    <mergeCell ref="R4:T5"/>
    <mergeCell ref="U4:U5"/>
    <mergeCell ref="C6:C7"/>
    <mergeCell ref="D6:D7"/>
    <mergeCell ref="E6:E7"/>
    <mergeCell ref="U6:U7"/>
    <mergeCell ref="N6:N7"/>
    <mergeCell ref="L4:N5"/>
    <mergeCell ref="I6:I7"/>
    <mergeCell ref="J6:J7"/>
    <mergeCell ref="K6:K7"/>
    <mergeCell ref="L6:L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7"/>
  <sheetViews>
    <sheetView view="pageBreakPreview" topLeftCell="A16" zoomScale="55" zoomScaleNormal="100" zoomScaleSheetLayoutView="55" workbookViewId="0">
      <selection activeCell="U32" sqref="U32"/>
    </sheetView>
  </sheetViews>
  <sheetFormatPr defaultRowHeight="15" x14ac:dyDescent="0.25"/>
  <cols>
    <col min="1" max="1" width="6.140625" bestFit="1" customWidth="1"/>
    <col min="2" max="2" width="38.140625" customWidth="1"/>
    <col min="3" max="10" width="11" customWidth="1"/>
    <col min="11" max="11" width="11" style="19" customWidth="1"/>
    <col min="12" max="20" width="11" customWidth="1"/>
    <col min="21" max="21" width="33.42578125" customWidth="1"/>
  </cols>
  <sheetData>
    <row r="1" spans="1:21" x14ac:dyDescent="0.25">
      <c r="K1" s="54"/>
      <c r="L1" s="54"/>
      <c r="M1" s="54"/>
      <c r="N1" s="54"/>
      <c r="O1" s="21"/>
      <c r="P1" s="21"/>
      <c r="Q1" s="21"/>
      <c r="R1" s="21"/>
      <c r="S1" s="21"/>
      <c r="T1" s="21"/>
    </row>
    <row r="2" spans="1:21" ht="20.25" x14ac:dyDescent="0.25">
      <c r="A2" s="55" t="s">
        <v>56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7"/>
    </row>
    <row r="3" spans="1:21" ht="21" x14ac:dyDescent="0.35">
      <c r="A3" s="23"/>
      <c r="B3" s="23"/>
      <c r="C3" s="58">
        <v>2016</v>
      </c>
      <c r="D3" s="58"/>
      <c r="E3" s="58"/>
      <c r="F3" s="58"/>
      <c r="G3" s="58"/>
      <c r="H3" s="58"/>
      <c r="I3" s="58">
        <v>2017</v>
      </c>
      <c r="J3" s="58"/>
      <c r="K3" s="58"/>
      <c r="L3" s="58"/>
      <c r="M3" s="58"/>
      <c r="N3" s="58"/>
      <c r="O3" s="59">
        <v>2018</v>
      </c>
      <c r="P3" s="60"/>
      <c r="Q3" s="60"/>
      <c r="R3" s="60"/>
      <c r="S3" s="60"/>
      <c r="T3" s="61"/>
      <c r="U3" s="24"/>
    </row>
    <row r="4" spans="1:21" ht="15" customHeight="1" x14ac:dyDescent="0.25">
      <c r="A4" s="67" t="s">
        <v>47</v>
      </c>
      <c r="B4" s="65" t="s">
        <v>0</v>
      </c>
      <c r="C4" s="45" t="s">
        <v>1</v>
      </c>
      <c r="D4" s="45"/>
      <c r="E4" s="46"/>
      <c r="F4" s="45" t="s">
        <v>2</v>
      </c>
      <c r="G4" s="46"/>
      <c r="H4" s="46"/>
      <c r="I4" s="45" t="s">
        <v>1</v>
      </c>
      <c r="J4" s="46"/>
      <c r="K4" s="46"/>
      <c r="L4" s="45" t="s">
        <v>2</v>
      </c>
      <c r="M4" s="46"/>
      <c r="N4" s="46"/>
      <c r="O4" s="45" t="s">
        <v>1</v>
      </c>
      <c r="P4" s="45"/>
      <c r="Q4" s="46"/>
      <c r="R4" s="45" t="s">
        <v>2</v>
      </c>
      <c r="S4" s="46"/>
      <c r="T4" s="46"/>
      <c r="U4" s="47" t="s">
        <v>55</v>
      </c>
    </row>
    <row r="5" spans="1:21" ht="21.75" customHeight="1" x14ac:dyDescent="0.25">
      <c r="A5" s="67"/>
      <c r="B5" s="6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8"/>
    </row>
    <row r="6" spans="1:21" ht="15" customHeight="1" x14ac:dyDescent="0.25">
      <c r="A6" s="67"/>
      <c r="B6" s="66"/>
      <c r="C6" s="49" t="s">
        <v>46</v>
      </c>
      <c r="D6" s="50" t="s">
        <v>53</v>
      </c>
      <c r="E6" s="49" t="s">
        <v>52</v>
      </c>
      <c r="F6" s="49" t="s">
        <v>46</v>
      </c>
      <c r="G6" s="50" t="s">
        <v>53</v>
      </c>
      <c r="H6" s="49" t="s">
        <v>52</v>
      </c>
      <c r="I6" s="49" t="s">
        <v>46</v>
      </c>
      <c r="J6" s="50" t="s">
        <v>53</v>
      </c>
      <c r="K6" s="63" t="s">
        <v>52</v>
      </c>
      <c r="L6" s="49" t="s">
        <v>46</v>
      </c>
      <c r="M6" s="50" t="s">
        <v>53</v>
      </c>
      <c r="N6" s="49" t="s">
        <v>52</v>
      </c>
      <c r="O6" s="49" t="s">
        <v>46</v>
      </c>
      <c r="P6" s="50" t="s">
        <v>53</v>
      </c>
      <c r="Q6" s="49" t="s">
        <v>52</v>
      </c>
      <c r="R6" s="49" t="s">
        <v>46</v>
      </c>
      <c r="S6" s="50" t="s">
        <v>53</v>
      </c>
      <c r="T6" s="49" t="s">
        <v>52</v>
      </c>
      <c r="U6" s="52"/>
    </row>
    <row r="7" spans="1:21" ht="45.75" customHeight="1" x14ac:dyDescent="0.25">
      <c r="A7" s="67"/>
      <c r="B7" s="66"/>
      <c r="C7" s="50"/>
      <c r="D7" s="51"/>
      <c r="E7" s="50"/>
      <c r="F7" s="50"/>
      <c r="G7" s="51"/>
      <c r="H7" s="50"/>
      <c r="I7" s="50"/>
      <c r="J7" s="51"/>
      <c r="K7" s="64"/>
      <c r="L7" s="50"/>
      <c r="M7" s="51"/>
      <c r="N7" s="50"/>
      <c r="O7" s="50"/>
      <c r="P7" s="51"/>
      <c r="Q7" s="50"/>
      <c r="R7" s="50"/>
      <c r="S7" s="51"/>
      <c r="T7" s="50"/>
      <c r="U7" s="53"/>
    </row>
    <row r="8" spans="1:21" s="20" customFormat="1" ht="21" x14ac:dyDescent="0.25">
      <c r="A8" s="25">
        <v>1</v>
      </c>
      <c r="B8" s="26" t="s">
        <v>11</v>
      </c>
      <c r="C8" s="25">
        <v>18</v>
      </c>
      <c r="D8" s="27"/>
      <c r="E8" s="28">
        <f t="shared" ref="E8:E16" si="0">(C8-D8)*100/C8</f>
        <v>100</v>
      </c>
      <c r="F8" s="25">
        <v>13</v>
      </c>
      <c r="G8" s="27">
        <v>1</v>
      </c>
      <c r="H8" s="28">
        <f t="shared" ref="H8:H35" si="1">(F8-G8)*100/F8</f>
        <v>92.307692307692307</v>
      </c>
      <c r="I8" s="29">
        <v>31</v>
      </c>
      <c r="J8" s="25">
        <v>0</v>
      </c>
      <c r="K8" s="30">
        <f t="shared" ref="K8:K50" si="2">100-(J8/I8*100)</f>
        <v>100</v>
      </c>
      <c r="L8" s="25">
        <v>11</v>
      </c>
      <c r="M8" s="28">
        <v>0</v>
      </c>
      <c r="N8" s="28">
        <f t="shared" ref="N8:N45" si="3">100-(M8/L8*100)</f>
        <v>100</v>
      </c>
      <c r="O8" s="28">
        <v>33</v>
      </c>
      <c r="P8" s="28"/>
      <c r="Q8" s="28">
        <f t="shared" ref="Q8:Q50" si="4">(O8-P8)*100/O8</f>
        <v>100</v>
      </c>
      <c r="R8" s="28">
        <v>8</v>
      </c>
      <c r="S8" s="28"/>
      <c r="T8" s="30">
        <f t="shared" ref="T8:T24" si="5">100-(S8/R8*100)</f>
        <v>100</v>
      </c>
      <c r="U8" s="25"/>
    </row>
    <row r="9" spans="1:21" s="20" customFormat="1" ht="21" x14ac:dyDescent="0.25">
      <c r="A9" s="25">
        <v>2</v>
      </c>
      <c r="B9" s="31" t="s">
        <v>33</v>
      </c>
      <c r="C9" s="25">
        <v>10</v>
      </c>
      <c r="D9" s="27"/>
      <c r="E9" s="28">
        <f t="shared" si="0"/>
        <v>100</v>
      </c>
      <c r="F9" s="25">
        <v>20</v>
      </c>
      <c r="G9" s="27">
        <v>1</v>
      </c>
      <c r="H9" s="28">
        <f t="shared" si="1"/>
        <v>95</v>
      </c>
      <c r="I9" s="29">
        <v>21</v>
      </c>
      <c r="J9" s="25">
        <v>0</v>
      </c>
      <c r="K9" s="30">
        <f t="shared" si="2"/>
        <v>100</v>
      </c>
      <c r="L9" s="25">
        <v>15</v>
      </c>
      <c r="M9" s="28">
        <v>0</v>
      </c>
      <c r="N9" s="28">
        <f t="shared" si="3"/>
        <v>100</v>
      </c>
      <c r="O9" s="28">
        <v>25</v>
      </c>
      <c r="P9" s="28"/>
      <c r="Q9" s="28">
        <f t="shared" si="4"/>
        <v>100</v>
      </c>
      <c r="R9" s="28">
        <v>6</v>
      </c>
      <c r="S9" s="28"/>
      <c r="T9" s="30">
        <f t="shared" si="5"/>
        <v>100</v>
      </c>
      <c r="U9" s="32"/>
    </row>
    <row r="10" spans="1:21" s="20" customFormat="1" ht="21" x14ac:dyDescent="0.25">
      <c r="A10" s="25">
        <v>3</v>
      </c>
      <c r="B10" s="31" t="s">
        <v>34</v>
      </c>
      <c r="C10" s="25">
        <v>39</v>
      </c>
      <c r="D10" s="27"/>
      <c r="E10" s="28">
        <f t="shared" si="0"/>
        <v>100</v>
      </c>
      <c r="F10" s="25">
        <v>10</v>
      </c>
      <c r="G10" s="27"/>
      <c r="H10" s="28">
        <f t="shared" si="1"/>
        <v>100</v>
      </c>
      <c r="I10" s="29">
        <v>53</v>
      </c>
      <c r="J10" s="25">
        <v>0</v>
      </c>
      <c r="K10" s="30">
        <f t="shared" si="2"/>
        <v>100</v>
      </c>
      <c r="L10" s="25">
        <v>15</v>
      </c>
      <c r="M10" s="28">
        <v>0</v>
      </c>
      <c r="N10" s="28">
        <f t="shared" si="3"/>
        <v>100</v>
      </c>
      <c r="O10" s="28">
        <v>34</v>
      </c>
      <c r="P10" s="28">
        <v>1</v>
      </c>
      <c r="Q10" s="28">
        <f t="shared" si="4"/>
        <v>97.058823529411768</v>
      </c>
      <c r="R10" s="28">
        <v>8</v>
      </c>
      <c r="S10" s="28"/>
      <c r="T10" s="30">
        <f t="shared" si="5"/>
        <v>100</v>
      </c>
      <c r="U10" s="33"/>
    </row>
    <row r="11" spans="1:21" s="20" customFormat="1" ht="21" x14ac:dyDescent="0.25">
      <c r="A11" s="25">
        <v>4</v>
      </c>
      <c r="B11" s="31" t="s">
        <v>18</v>
      </c>
      <c r="C11" s="25">
        <v>32</v>
      </c>
      <c r="D11" s="27"/>
      <c r="E11" s="28">
        <f t="shared" si="0"/>
        <v>100</v>
      </c>
      <c r="F11" s="25">
        <v>22</v>
      </c>
      <c r="G11" s="27">
        <v>4</v>
      </c>
      <c r="H11" s="28">
        <f t="shared" si="1"/>
        <v>81.818181818181813</v>
      </c>
      <c r="I11" s="29">
        <v>34</v>
      </c>
      <c r="J11" s="25">
        <v>1</v>
      </c>
      <c r="K11" s="30">
        <f t="shared" si="2"/>
        <v>97.058823529411768</v>
      </c>
      <c r="L11" s="25">
        <v>12</v>
      </c>
      <c r="M11" s="28">
        <v>0</v>
      </c>
      <c r="N11" s="28">
        <f t="shared" si="3"/>
        <v>100</v>
      </c>
      <c r="O11" s="28">
        <v>34</v>
      </c>
      <c r="P11" s="28"/>
      <c r="Q11" s="28">
        <f t="shared" si="4"/>
        <v>100</v>
      </c>
      <c r="R11" s="28">
        <v>8</v>
      </c>
      <c r="S11" s="28"/>
      <c r="T11" s="30">
        <f t="shared" si="5"/>
        <v>100</v>
      </c>
      <c r="U11" s="33"/>
    </row>
    <row r="12" spans="1:21" s="20" customFormat="1" ht="21" x14ac:dyDescent="0.25">
      <c r="A12" s="25">
        <v>5</v>
      </c>
      <c r="B12" s="31" t="s">
        <v>27</v>
      </c>
      <c r="C12" s="25">
        <v>14</v>
      </c>
      <c r="D12" s="27"/>
      <c r="E12" s="28">
        <f t="shared" si="0"/>
        <v>100</v>
      </c>
      <c r="F12" s="25">
        <v>7</v>
      </c>
      <c r="G12" s="27">
        <v>2</v>
      </c>
      <c r="H12" s="28">
        <f t="shared" si="1"/>
        <v>71.428571428571431</v>
      </c>
      <c r="I12" s="29">
        <v>10</v>
      </c>
      <c r="J12" s="25">
        <v>0</v>
      </c>
      <c r="K12" s="30">
        <f t="shared" si="2"/>
        <v>100</v>
      </c>
      <c r="L12" s="25">
        <v>9</v>
      </c>
      <c r="M12" s="28">
        <v>0</v>
      </c>
      <c r="N12" s="28">
        <f t="shared" si="3"/>
        <v>100</v>
      </c>
      <c r="O12" s="28">
        <v>19</v>
      </c>
      <c r="P12" s="28"/>
      <c r="Q12" s="28">
        <f t="shared" si="4"/>
        <v>100</v>
      </c>
      <c r="R12" s="28">
        <v>7</v>
      </c>
      <c r="S12" s="28"/>
      <c r="T12" s="30">
        <f t="shared" si="5"/>
        <v>100</v>
      </c>
      <c r="U12" s="33"/>
    </row>
    <row r="13" spans="1:21" s="20" customFormat="1" ht="21" x14ac:dyDescent="0.25">
      <c r="A13" s="25">
        <v>6</v>
      </c>
      <c r="B13" s="31" t="s">
        <v>23</v>
      </c>
      <c r="C13" s="25">
        <v>6</v>
      </c>
      <c r="D13" s="27"/>
      <c r="E13" s="28">
        <f t="shared" si="0"/>
        <v>100</v>
      </c>
      <c r="F13" s="25">
        <v>6</v>
      </c>
      <c r="G13" s="27">
        <v>1</v>
      </c>
      <c r="H13" s="28">
        <f t="shared" si="1"/>
        <v>83.333333333333329</v>
      </c>
      <c r="I13" s="29">
        <v>7</v>
      </c>
      <c r="J13" s="25">
        <v>0</v>
      </c>
      <c r="K13" s="30">
        <f t="shared" si="2"/>
        <v>100</v>
      </c>
      <c r="L13" s="25">
        <v>8</v>
      </c>
      <c r="M13" s="28">
        <v>0</v>
      </c>
      <c r="N13" s="28">
        <f t="shared" si="3"/>
        <v>100</v>
      </c>
      <c r="O13" s="28">
        <v>7</v>
      </c>
      <c r="P13" s="28"/>
      <c r="Q13" s="28">
        <f t="shared" si="4"/>
        <v>100</v>
      </c>
      <c r="R13" s="28">
        <v>4</v>
      </c>
      <c r="S13" s="28"/>
      <c r="T13" s="30">
        <f t="shared" si="5"/>
        <v>100</v>
      </c>
      <c r="U13" s="33"/>
    </row>
    <row r="14" spans="1:21" s="20" customFormat="1" ht="21" x14ac:dyDescent="0.25">
      <c r="A14" s="25">
        <v>7</v>
      </c>
      <c r="B14" s="31" t="s">
        <v>15</v>
      </c>
      <c r="C14" s="25">
        <v>26</v>
      </c>
      <c r="D14" s="27"/>
      <c r="E14" s="28">
        <f t="shared" si="0"/>
        <v>100</v>
      </c>
      <c r="F14" s="25">
        <v>10</v>
      </c>
      <c r="G14" s="27">
        <v>2</v>
      </c>
      <c r="H14" s="28">
        <f t="shared" si="1"/>
        <v>80</v>
      </c>
      <c r="I14" s="29">
        <v>30</v>
      </c>
      <c r="J14" s="25">
        <v>1</v>
      </c>
      <c r="K14" s="30">
        <f t="shared" si="2"/>
        <v>96.666666666666671</v>
      </c>
      <c r="L14" s="25">
        <v>5</v>
      </c>
      <c r="M14" s="28">
        <v>0</v>
      </c>
      <c r="N14" s="28">
        <f t="shared" si="3"/>
        <v>100</v>
      </c>
      <c r="O14" s="28">
        <v>26</v>
      </c>
      <c r="P14" s="28">
        <v>1</v>
      </c>
      <c r="Q14" s="28">
        <f t="shared" si="4"/>
        <v>96.15384615384616</v>
      </c>
      <c r="R14" s="28">
        <v>10</v>
      </c>
      <c r="S14" s="28"/>
      <c r="T14" s="30">
        <f t="shared" si="5"/>
        <v>100</v>
      </c>
      <c r="U14" s="33"/>
    </row>
    <row r="15" spans="1:21" s="20" customFormat="1" ht="40.5" x14ac:dyDescent="0.25">
      <c r="A15" s="25">
        <v>8</v>
      </c>
      <c r="B15" s="31" t="s">
        <v>9</v>
      </c>
      <c r="C15" s="25">
        <v>57</v>
      </c>
      <c r="D15" s="27"/>
      <c r="E15" s="28">
        <f t="shared" si="0"/>
        <v>100</v>
      </c>
      <c r="F15" s="25">
        <v>24</v>
      </c>
      <c r="G15" s="27">
        <v>1</v>
      </c>
      <c r="H15" s="28">
        <f t="shared" si="1"/>
        <v>95.833333333333329</v>
      </c>
      <c r="I15" s="29">
        <v>34</v>
      </c>
      <c r="J15" s="25">
        <v>0</v>
      </c>
      <c r="K15" s="30">
        <f t="shared" si="2"/>
        <v>100</v>
      </c>
      <c r="L15" s="25">
        <v>20</v>
      </c>
      <c r="M15" s="28">
        <v>1</v>
      </c>
      <c r="N15" s="28">
        <f t="shared" si="3"/>
        <v>95</v>
      </c>
      <c r="O15" s="28">
        <v>58</v>
      </c>
      <c r="P15" s="28"/>
      <c r="Q15" s="28">
        <f t="shared" si="4"/>
        <v>100</v>
      </c>
      <c r="R15" s="28">
        <v>23</v>
      </c>
      <c r="S15" s="28"/>
      <c r="T15" s="30">
        <f t="shared" si="5"/>
        <v>100</v>
      </c>
      <c r="U15" s="33"/>
    </row>
    <row r="16" spans="1:21" s="20" customFormat="1" ht="21" x14ac:dyDescent="0.25">
      <c r="A16" s="25">
        <v>9</v>
      </c>
      <c r="B16" s="31" t="s">
        <v>24</v>
      </c>
      <c r="C16" s="25">
        <v>63</v>
      </c>
      <c r="D16" s="27"/>
      <c r="E16" s="28">
        <f t="shared" si="0"/>
        <v>100</v>
      </c>
      <c r="F16" s="25">
        <v>35</v>
      </c>
      <c r="G16" s="27">
        <v>5</v>
      </c>
      <c r="H16" s="28">
        <f t="shared" si="1"/>
        <v>85.714285714285708</v>
      </c>
      <c r="I16" s="29">
        <v>80</v>
      </c>
      <c r="J16" s="25">
        <v>1</v>
      </c>
      <c r="K16" s="30">
        <f t="shared" si="2"/>
        <v>98.75</v>
      </c>
      <c r="L16" s="25">
        <v>33</v>
      </c>
      <c r="M16" s="28">
        <v>2</v>
      </c>
      <c r="N16" s="28">
        <f t="shared" si="3"/>
        <v>93.939393939393938</v>
      </c>
      <c r="O16" s="28">
        <v>77</v>
      </c>
      <c r="P16" s="28"/>
      <c r="Q16" s="28">
        <f t="shared" si="4"/>
        <v>100</v>
      </c>
      <c r="R16" s="28">
        <v>29</v>
      </c>
      <c r="S16" s="28"/>
      <c r="T16" s="30">
        <f t="shared" si="5"/>
        <v>100</v>
      </c>
      <c r="U16" s="33"/>
    </row>
    <row r="17" spans="1:26" s="20" customFormat="1" ht="21" x14ac:dyDescent="0.25">
      <c r="A17" s="25">
        <v>10</v>
      </c>
      <c r="B17" s="31" t="s">
        <v>36</v>
      </c>
      <c r="C17" s="25">
        <v>18</v>
      </c>
      <c r="D17" s="27" t="s">
        <v>71</v>
      </c>
      <c r="E17" s="28">
        <v>100</v>
      </c>
      <c r="F17" s="25">
        <v>10</v>
      </c>
      <c r="G17" s="27"/>
      <c r="H17" s="28">
        <f t="shared" si="1"/>
        <v>100</v>
      </c>
      <c r="I17" s="29">
        <v>31</v>
      </c>
      <c r="J17" s="25">
        <v>2</v>
      </c>
      <c r="K17" s="30">
        <f t="shared" si="2"/>
        <v>93.548387096774192</v>
      </c>
      <c r="L17" s="25">
        <v>11</v>
      </c>
      <c r="M17" s="28">
        <v>1</v>
      </c>
      <c r="N17" s="28">
        <f t="shared" si="3"/>
        <v>90.909090909090907</v>
      </c>
      <c r="O17" s="28">
        <v>28</v>
      </c>
      <c r="P17" s="28"/>
      <c r="Q17" s="28">
        <f t="shared" si="4"/>
        <v>100</v>
      </c>
      <c r="R17" s="28">
        <v>3</v>
      </c>
      <c r="S17" s="28"/>
      <c r="T17" s="30">
        <f t="shared" si="5"/>
        <v>100</v>
      </c>
      <c r="U17" s="33"/>
    </row>
    <row r="18" spans="1:26" s="20" customFormat="1" ht="21" x14ac:dyDescent="0.25">
      <c r="A18" s="25">
        <v>11</v>
      </c>
      <c r="B18" s="31" t="s">
        <v>32</v>
      </c>
      <c r="C18" s="25">
        <v>14</v>
      </c>
      <c r="D18" s="27"/>
      <c r="E18" s="28">
        <f t="shared" ref="E18:E50" si="6">(C18-D18)*100/C18</f>
        <v>100</v>
      </c>
      <c r="F18" s="25">
        <v>7</v>
      </c>
      <c r="G18" s="27">
        <v>1</v>
      </c>
      <c r="H18" s="28">
        <f t="shared" si="1"/>
        <v>85.714285714285708</v>
      </c>
      <c r="I18" s="29">
        <v>19</v>
      </c>
      <c r="J18" s="25">
        <v>0</v>
      </c>
      <c r="K18" s="30">
        <f t="shared" si="2"/>
        <v>100</v>
      </c>
      <c r="L18" s="25">
        <v>7</v>
      </c>
      <c r="M18" s="28">
        <v>1</v>
      </c>
      <c r="N18" s="28">
        <f t="shared" si="3"/>
        <v>85.714285714285722</v>
      </c>
      <c r="O18" s="28">
        <v>24</v>
      </c>
      <c r="P18" s="28"/>
      <c r="Q18" s="28">
        <f t="shared" si="4"/>
        <v>100</v>
      </c>
      <c r="R18" s="28">
        <v>3</v>
      </c>
      <c r="S18" s="28"/>
      <c r="T18" s="30">
        <f t="shared" si="5"/>
        <v>100</v>
      </c>
      <c r="U18" s="33"/>
    </row>
    <row r="19" spans="1:26" s="20" customFormat="1" ht="21" x14ac:dyDescent="0.25">
      <c r="A19" s="25">
        <v>12</v>
      </c>
      <c r="B19" s="31" t="s">
        <v>6</v>
      </c>
      <c r="C19" s="25">
        <v>24</v>
      </c>
      <c r="D19" s="27"/>
      <c r="E19" s="28">
        <f t="shared" si="6"/>
        <v>100</v>
      </c>
      <c r="F19" s="25">
        <v>17</v>
      </c>
      <c r="G19" s="27">
        <v>1</v>
      </c>
      <c r="H19" s="28">
        <f t="shared" si="1"/>
        <v>94.117647058823536</v>
      </c>
      <c r="I19" s="29">
        <v>16</v>
      </c>
      <c r="J19" s="25">
        <v>1</v>
      </c>
      <c r="K19" s="30">
        <f t="shared" si="2"/>
        <v>93.75</v>
      </c>
      <c r="L19" s="25">
        <v>12</v>
      </c>
      <c r="M19" s="28">
        <v>1</v>
      </c>
      <c r="N19" s="28">
        <f t="shared" si="3"/>
        <v>91.666666666666671</v>
      </c>
      <c r="O19" s="28">
        <v>20</v>
      </c>
      <c r="P19" s="28"/>
      <c r="Q19" s="28">
        <f t="shared" si="4"/>
        <v>100</v>
      </c>
      <c r="R19" s="28">
        <v>13</v>
      </c>
      <c r="S19" s="28"/>
      <c r="T19" s="30">
        <f t="shared" si="5"/>
        <v>100</v>
      </c>
      <c r="U19" s="33"/>
    </row>
    <row r="20" spans="1:26" s="20" customFormat="1" ht="40.5" x14ac:dyDescent="0.25">
      <c r="A20" s="25">
        <v>13</v>
      </c>
      <c r="B20" s="31" t="s">
        <v>10</v>
      </c>
      <c r="C20" s="25">
        <v>13</v>
      </c>
      <c r="D20" s="27"/>
      <c r="E20" s="28">
        <f t="shared" si="6"/>
        <v>100</v>
      </c>
      <c r="F20" s="25">
        <v>10</v>
      </c>
      <c r="G20" s="27"/>
      <c r="H20" s="28">
        <f t="shared" si="1"/>
        <v>100</v>
      </c>
      <c r="I20" s="29">
        <v>26</v>
      </c>
      <c r="J20" s="25">
        <v>0</v>
      </c>
      <c r="K20" s="30">
        <f t="shared" si="2"/>
        <v>100</v>
      </c>
      <c r="L20" s="25">
        <v>6</v>
      </c>
      <c r="M20" s="28">
        <v>1</v>
      </c>
      <c r="N20" s="28">
        <f t="shared" si="3"/>
        <v>83.333333333333343</v>
      </c>
      <c r="O20" s="28">
        <v>14</v>
      </c>
      <c r="P20" s="28"/>
      <c r="Q20" s="28">
        <f t="shared" si="4"/>
        <v>100</v>
      </c>
      <c r="R20" s="28">
        <v>4</v>
      </c>
      <c r="S20" s="28"/>
      <c r="T20" s="30">
        <f t="shared" si="5"/>
        <v>100</v>
      </c>
      <c r="U20" s="33"/>
    </row>
    <row r="21" spans="1:26" s="20" customFormat="1" ht="21" x14ac:dyDescent="0.25">
      <c r="A21" s="25">
        <v>14</v>
      </c>
      <c r="B21" s="31" t="s">
        <v>20</v>
      </c>
      <c r="C21" s="25">
        <v>10</v>
      </c>
      <c r="D21" s="27"/>
      <c r="E21" s="28">
        <f t="shared" si="6"/>
        <v>100</v>
      </c>
      <c r="F21" s="25">
        <v>5</v>
      </c>
      <c r="G21" s="27"/>
      <c r="H21" s="28">
        <f t="shared" si="1"/>
        <v>100</v>
      </c>
      <c r="I21" s="29">
        <v>7</v>
      </c>
      <c r="J21" s="25">
        <v>0</v>
      </c>
      <c r="K21" s="30">
        <f t="shared" si="2"/>
        <v>100</v>
      </c>
      <c r="L21" s="25">
        <v>6</v>
      </c>
      <c r="M21" s="28">
        <v>2</v>
      </c>
      <c r="N21" s="28">
        <f t="shared" si="3"/>
        <v>66.666666666666671</v>
      </c>
      <c r="O21" s="28">
        <v>7</v>
      </c>
      <c r="P21" s="28"/>
      <c r="Q21" s="28">
        <f t="shared" si="4"/>
        <v>100</v>
      </c>
      <c r="R21" s="28">
        <v>4</v>
      </c>
      <c r="S21" s="28"/>
      <c r="T21" s="30">
        <f t="shared" si="5"/>
        <v>100</v>
      </c>
      <c r="U21" s="34"/>
    </row>
    <row r="22" spans="1:26" s="20" customFormat="1" ht="40.5" x14ac:dyDescent="0.25">
      <c r="A22" s="25">
        <v>15</v>
      </c>
      <c r="B22" s="31" t="s">
        <v>3</v>
      </c>
      <c r="C22" s="25">
        <v>46</v>
      </c>
      <c r="D22" s="27">
        <v>2</v>
      </c>
      <c r="E22" s="28">
        <f t="shared" si="6"/>
        <v>95.652173913043484</v>
      </c>
      <c r="F22" s="25">
        <v>17</v>
      </c>
      <c r="G22" s="27">
        <v>1</v>
      </c>
      <c r="H22" s="28">
        <f t="shared" si="1"/>
        <v>94.117647058823536</v>
      </c>
      <c r="I22" s="29">
        <v>50</v>
      </c>
      <c r="J22" s="25">
        <v>0</v>
      </c>
      <c r="K22" s="30">
        <f t="shared" si="2"/>
        <v>100</v>
      </c>
      <c r="L22" s="25">
        <v>25</v>
      </c>
      <c r="M22" s="28">
        <v>2</v>
      </c>
      <c r="N22" s="28">
        <f t="shared" si="3"/>
        <v>92</v>
      </c>
      <c r="O22" s="28">
        <v>44</v>
      </c>
      <c r="P22" s="28"/>
      <c r="Q22" s="28">
        <f t="shared" si="4"/>
        <v>100</v>
      </c>
      <c r="R22" s="28">
        <v>28</v>
      </c>
      <c r="S22" s="28"/>
      <c r="T22" s="30">
        <f t="shared" si="5"/>
        <v>100</v>
      </c>
      <c r="U22" s="33"/>
      <c r="Z22" s="22"/>
    </row>
    <row r="23" spans="1:26" s="20" customFormat="1" ht="21" x14ac:dyDescent="0.25">
      <c r="A23" s="25">
        <v>16</v>
      </c>
      <c r="B23" s="31" t="s">
        <v>28</v>
      </c>
      <c r="C23" s="25">
        <v>39</v>
      </c>
      <c r="D23" s="27"/>
      <c r="E23" s="28">
        <f t="shared" si="6"/>
        <v>100</v>
      </c>
      <c r="F23" s="25">
        <v>24</v>
      </c>
      <c r="G23" s="27">
        <v>2</v>
      </c>
      <c r="H23" s="28">
        <f t="shared" si="1"/>
        <v>91.666666666666671</v>
      </c>
      <c r="I23" s="29">
        <v>40</v>
      </c>
      <c r="J23" s="25">
        <v>0</v>
      </c>
      <c r="K23" s="30">
        <f t="shared" si="2"/>
        <v>100</v>
      </c>
      <c r="L23" s="25">
        <v>26</v>
      </c>
      <c r="M23" s="28">
        <v>0</v>
      </c>
      <c r="N23" s="28">
        <f t="shared" si="3"/>
        <v>100</v>
      </c>
      <c r="O23" s="28">
        <v>51</v>
      </c>
      <c r="P23" s="28"/>
      <c r="Q23" s="28">
        <f t="shared" si="4"/>
        <v>100</v>
      </c>
      <c r="R23" s="28">
        <v>21</v>
      </c>
      <c r="S23" s="28"/>
      <c r="T23" s="30">
        <f t="shared" si="5"/>
        <v>100</v>
      </c>
      <c r="U23" s="33"/>
    </row>
    <row r="24" spans="1:26" s="20" customFormat="1" ht="42" x14ac:dyDescent="0.25">
      <c r="A24" s="25">
        <v>17</v>
      </c>
      <c r="B24" s="31" t="s">
        <v>30</v>
      </c>
      <c r="C24" s="25">
        <v>89</v>
      </c>
      <c r="D24" s="27">
        <v>2</v>
      </c>
      <c r="E24" s="28">
        <f t="shared" si="6"/>
        <v>97.752808988764045</v>
      </c>
      <c r="F24" s="25">
        <v>44</v>
      </c>
      <c r="G24" s="27">
        <v>4</v>
      </c>
      <c r="H24" s="28">
        <f t="shared" si="1"/>
        <v>90.909090909090907</v>
      </c>
      <c r="I24" s="29">
        <v>73</v>
      </c>
      <c r="J24" s="25">
        <v>0</v>
      </c>
      <c r="K24" s="30">
        <f t="shared" si="2"/>
        <v>100</v>
      </c>
      <c r="L24" s="25">
        <v>23</v>
      </c>
      <c r="M24" s="28">
        <v>0</v>
      </c>
      <c r="N24" s="28">
        <f t="shared" si="3"/>
        <v>100</v>
      </c>
      <c r="O24" s="28">
        <v>84</v>
      </c>
      <c r="P24" s="28"/>
      <c r="Q24" s="28">
        <f t="shared" si="4"/>
        <v>100</v>
      </c>
      <c r="R24" s="28">
        <v>36</v>
      </c>
      <c r="S24" s="28">
        <v>2</v>
      </c>
      <c r="T24" s="30">
        <f t="shared" si="5"/>
        <v>94.444444444444443</v>
      </c>
      <c r="U24" s="33" t="s">
        <v>69</v>
      </c>
    </row>
    <row r="25" spans="1:26" s="20" customFormat="1" ht="21" x14ac:dyDescent="0.25">
      <c r="A25" s="25">
        <v>18</v>
      </c>
      <c r="B25" s="31" t="s">
        <v>35</v>
      </c>
      <c r="C25" s="25">
        <v>34</v>
      </c>
      <c r="D25" s="27"/>
      <c r="E25" s="28">
        <f t="shared" si="6"/>
        <v>100</v>
      </c>
      <c r="F25" s="25">
        <v>24</v>
      </c>
      <c r="G25" s="27">
        <v>4</v>
      </c>
      <c r="H25" s="28">
        <f t="shared" si="1"/>
        <v>83.333333333333329</v>
      </c>
      <c r="I25" s="29">
        <v>31</v>
      </c>
      <c r="J25" s="25">
        <v>0</v>
      </c>
      <c r="K25" s="30">
        <f t="shared" si="2"/>
        <v>100</v>
      </c>
      <c r="L25" s="25">
        <v>19</v>
      </c>
      <c r="M25" s="28">
        <v>3</v>
      </c>
      <c r="N25" s="28">
        <f t="shared" si="3"/>
        <v>84.21052631578948</v>
      </c>
      <c r="O25" s="28">
        <v>28</v>
      </c>
      <c r="P25" s="28">
        <v>1</v>
      </c>
      <c r="Q25" s="28">
        <f t="shared" si="4"/>
        <v>96.428571428571431</v>
      </c>
      <c r="R25" s="28">
        <v>16</v>
      </c>
      <c r="S25" s="28">
        <v>1</v>
      </c>
      <c r="T25" s="30">
        <v>94</v>
      </c>
      <c r="U25" s="33" t="s">
        <v>62</v>
      </c>
    </row>
    <row r="26" spans="1:26" s="20" customFormat="1" ht="40.5" x14ac:dyDescent="0.25">
      <c r="A26" s="25">
        <v>19</v>
      </c>
      <c r="B26" s="31" t="s">
        <v>8</v>
      </c>
      <c r="C26" s="25">
        <v>39</v>
      </c>
      <c r="D26" s="27"/>
      <c r="E26" s="28">
        <f t="shared" si="6"/>
        <v>100</v>
      </c>
      <c r="F26" s="25">
        <v>31</v>
      </c>
      <c r="G26" s="27">
        <v>1</v>
      </c>
      <c r="H26" s="28">
        <f t="shared" si="1"/>
        <v>96.774193548387103</v>
      </c>
      <c r="I26" s="29">
        <v>53</v>
      </c>
      <c r="J26" s="25">
        <v>0</v>
      </c>
      <c r="K26" s="30">
        <f t="shared" si="2"/>
        <v>100</v>
      </c>
      <c r="L26" s="25">
        <v>28</v>
      </c>
      <c r="M26" s="28">
        <v>0</v>
      </c>
      <c r="N26" s="28">
        <f t="shared" si="3"/>
        <v>100</v>
      </c>
      <c r="O26" s="28">
        <v>42</v>
      </c>
      <c r="P26" s="28"/>
      <c r="Q26" s="28">
        <f t="shared" si="4"/>
        <v>100</v>
      </c>
      <c r="R26" s="28">
        <v>15</v>
      </c>
      <c r="S26" s="28">
        <v>1</v>
      </c>
      <c r="T26" s="30">
        <f t="shared" ref="T26:T43" si="7">100-(S26/R26*100)</f>
        <v>93.333333333333329</v>
      </c>
      <c r="U26" s="33" t="s">
        <v>57</v>
      </c>
    </row>
    <row r="27" spans="1:26" s="20" customFormat="1" ht="21" x14ac:dyDescent="0.25">
      <c r="A27" s="25">
        <v>20</v>
      </c>
      <c r="B27" s="31" t="s">
        <v>22</v>
      </c>
      <c r="C27" s="25">
        <v>30</v>
      </c>
      <c r="D27" s="27">
        <v>1</v>
      </c>
      <c r="E27" s="28">
        <f t="shared" si="6"/>
        <v>96.666666666666671</v>
      </c>
      <c r="F27" s="25">
        <v>17</v>
      </c>
      <c r="G27" s="27">
        <v>3</v>
      </c>
      <c r="H27" s="28">
        <f t="shared" si="1"/>
        <v>82.352941176470594</v>
      </c>
      <c r="I27" s="29">
        <v>37</v>
      </c>
      <c r="J27" s="25">
        <v>0</v>
      </c>
      <c r="K27" s="30">
        <f t="shared" si="2"/>
        <v>100</v>
      </c>
      <c r="L27" s="25">
        <v>14</v>
      </c>
      <c r="M27" s="28">
        <v>2</v>
      </c>
      <c r="N27" s="28">
        <f t="shared" si="3"/>
        <v>85.714285714285722</v>
      </c>
      <c r="O27" s="28">
        <v>29</v>
      </c>
      <c r="P27" s="28"/>
      <c r="Q27" s="28">
        <f t="shared" si="4"/>
        <v>100</v>
      </c>
      <c r="R27" s="28">
        <v>15</v>
      </c>
      <c r="S27" s="28">
        <v>1</v>
      </c>
      <c r="T27" s="30">
        <f t="shared" si="7"/>
        <v>93.333333333333329</v>
      </c>
      <c r="U27" s="33" t="s">
        <v>60</v>
      </c>
    </row>
    <row r="28" spans="1:26" s="20" customFormat="1" ht="40.5" x14ac:dyDescent="0.25">
      <c r="A28" s="25">
        <v>21</v>
      </c>
      <c r="B28" s="31" t="s">
        <v>4</v>
      </c>
      <c r="C28" s="25">
        <v>29</v>
      </c>
      <c r="D28" s="27"/>
      <c r="E28" s="28">
        <f t="shared" si="6"/>
        <v>100</v>
      </c>
      <c r="F28" s="25">
        <v>15</v>
      </c>
      <c r="G28" s="27">
        <v>2</v>
      </c>
      <c r="H28" s="28">
        <f t="shared" si="1"/>
        <v>86.666666666666671</v>
      </c>
      <c r="I28" s="29">
        <v>28</v>
      </c>
      <c r="J28" s="25">
        <v>0</v>
      </c>
      <c r="K28" s="30">
        <f t="shared" si="2"/>
        <v>100</v>
      </c>
      <c r="L28" s="25">
        <v>10</v>
      </c>
      <c r="M28" s="28">
        <v>0</v>
      </c>
      <c r="N28" s="28">
        <f t="shared" si="3"/>
        <v>100</v>
      </c>
      <c r="O28" s="28">
        <v>40</v>
      </c>
      <c r="P28" s="28"/>
      <c r="Q28" s="28">
        <f t="shared" si="4"/>
        <v>100</v>
      </c>
      <c r="R28" s="28">
        <v>14</v>
      </c>
      <c r="S28" s="28"/>
      <c r="T28" s="30">
        <f t="shared" si="7"/>
        <v>100</v>
      </c>
      <c r="U28" s="33"/>
    </row>
    <row r="29" spans="1:26" s="20" customFormat="1" ht="21" x14ac:dyDescent="0.25">
      <c r="A29" s="25">
        <v>22</v>
      </c>
      <c r="B29" s="31" t="s">
        <v>37</v>
      </c>
      <c r="C29" s="25">
        <v>32</v>
      </c>
      <c r="D29" s="27"/>
      <c r="E29" s="28">
        <f t="shared" si="6"/>
        <v>100</v>
      </c>
      <c r="F29" s="25">
        <v>12</v>
      </c>
      <c r="G29" s="27">
        <v>3</v>
      </c>
      <c r="H29" s="28">
        <f t="shared" si="1"/>
        <v>75</v>
      </c>
      <c r="I29" s="29">
        <v>43</v>
      </c>
      <c r="J29" s="25">
        <v>0</v>
      </c>
      <c r="K29" s="30">
        <f t="shared" si="2"/>
        <v>100</v>
      </c>
      <c r="L29" s="25">
        <v>12</v>
      </c>
      <c r="M29" s="28">
        <v>2</v>
      </c>
      <c r="N29" s="28">
        <f t="shared" si="3"/>
        <v>83.333333333333343</v>
      </c>
      <c r="O29" s="28">
        <v>21</v>
      </c>
      <c r="P29" s="28">
        <v>1</v>
      </c>
      <c r="Q29" s="28">
        <f t="shared" si="4"/>
        <v>95.238095238095241</v>
      </c>
      <c r="R29" s="28">
        <v>11</v>
      </c>
      <c r="S29" s="28"/>
      <c r="T29" s="30">
        <f t="shared" si="7"/>
        <v>100</v>
      </c>
      <c r="U29" s="33"/>
    </row>
    <row r="30" spans="1:26" s="20" customFormat="1" ht="40.5" x14ac:dyDescent="0.25">
      <c r="A30" s="25">
        <v>23</v>
      </c>
      <c r="B30" s="31" t="s">
        <v>13</v>
      </c>
      <c r="C30" s="25">
        <v>28</v>
      </c>
      <c r="D30" s="27"/>
      <c r="E30" s="28">
        <f t="shared" si="6"/>
        <v>100</v>
      </c>
      <c r="F30" s="25">
        <v>11</v>
      </c>
      <c r="G30" s="27">
        <v>3</v>
      </c>
      <c r="H30" s="28">
        <f t="shared" si="1"/>
        <v>72.727272727272734</v>
      </c>
      <c r="I30" s="29">
        <v>15</v>
      </c>
      <c r="J30" s="25">
        <v>0</v>
      </c>
      <c r="K30" s="30">
        <f t="shared" si="2"/>
        <v>100</v>
      </c>
      <c r="L30" s="25">
        <v>11</v>
      </c>
      <c r="M30" s="28">
        <v>0</v>
      </c>
      <c r="N30" s="28">
        <f t="shared" si="3"/>
        <v>100</v>
      </c>
      <c r="O30" s="28">
        <v>26</v>
      </c>
      <c r="P30" s="28"/>
      <c r="Q30" s="28">
        <f t="shared" si="4"/>
        <v>100</v>
      </c>
      <c r="R30" s="28">
        <v>10</v>
      </c>
      <c r="S30" s="28"/>
      <c r="T30" s="30">
        <f t="shared" si="7"/>
        <v>100</v>
      </c>
      <c r="U30" s="33"/>
    </row>
    <row r="31" spans="1:26" s="20" customFormat="1" ht="21" x14ac:dyDescent="0.25">
      <c r="A31" s="25">
        <v>24</v>
      </c>
      <c r="B31" s="31" t="s">
        <v>31</v>
      </c>
      <c r="C31" s="25">
        <v>16</v>
      </c>
      <c r="D31" s="27">
        <v>1</v>
      </c>
      <c r="E31" s="28">
        <f t="shared" si="6"/>
        <v>93.75</v>
      </c>
      <c r="F31" s="25">
        <v>9</v>
      </c>
      <c r="G31" s="27">
        <v>1</v>
      </c>
      <c r="H31" s="28">
        <f t="shared" si="1"/>
        <v>88.888888888888886</v>
      </c>
      <c r="I31" s="29">
        <v>17</v>
      </c>
      <c r="J31" s="25">
        <v>0</v>
      </c>
      <c r="K31" s="30">
        <f t="shared" si="2"/>
        <v>100</v>
      </c>
      <c r="L31" s="25">
        <v>8</v>
      </c>
      <c r="M31" s="28">
        <v>2</v>
      </c>
      <c r="N31" s="28">
        <f t="shared" si="3"/>
        <v>75</v>
      </c>
      <c r="O31" s="28">
        <v>12</v>
      </c>
      <c r="P31" s="28"/>
      <c r="Q31" s="28">
        <f t="shared" si="4"/>
        <v>100</v>
      </c>
      <c r="R31" s="28">
        <v>10</v>
      </c>
      <c r="S31" s="28">
        <v>1</v>
      </c>
      <c r="T31" s="30">
        <f t="shared" si="7"/>
        <v>90</v>
      </c>
      <c r="U31" s="33" t="s">
        <v>61</v>
      </c>
    </row>
    <row r="32" spans="1:26" s="20" customFormat="1" ht="21" x14ac:dyDescent="0.25">
      <c r="A32" s="25">
        <v>25</v>
      </c>
      <c r="B32" s="31" t="s">
        <v>29</v>
      </c>
      <c r="C32" s="25">
        <v>22</v>
      </c>
      <c r="D32" s="27"/>
      <c r="E32" s="28">
        <f t="shared" si="6"/>
        <v>100</v>
      </c>
      <c r="F32" s="25">
        <v>15</v>
      </c>
      <c r="G32" s="27">
        <v>4</v>
      </c>
      <c r="H32" s="28">
        <f t="shared" si="1"/>
        <v>73.333333333333329</v>
      </c>
      <c r="I32" s="29">
        <v>23</v>
      </c>
      <c r="J32" s="25">
        <v>0</v>
      </c>
      <c r="K32" s="30">
        <f t="shared" si="2"/>
        <v>100</v>
      </c>
      <c r="L32" s="25">
        <v>20</v>
      </c>
      <c r="M32" s="28">
        <v>0</v>
      </c>
      <c r="N32" s="28">
        <f t="shared" si="3"/>
        <v>100</v>
      </c>
      <c r="O32" s="28">
        <v>26</v>
      </c>
      <c r="P32" s="28"/>
      <c r="Q32" s="28">
        <f t="shared" si="4"/>
        <v>100</v>
      </c>
      <c r="R32" s="28">
        <v>9</v>
      </c>
      <c r="S32" s="28">
        <v>1</v>
      </c>
      <c r="T32" s="30">
        <f t="shared" si="7"/>
        <v>88.888888888888886</v>
      </c>
      <c r="U32" s="33" t="s">
        <v>58</v>
      </c>
    </row>
    <row r="33" spans="1:21" s="20" customFormat="1" ht="21" x14ac:dyDescent="0.25">
      <c r="A33" s="25">
        <v>26</v>
      </c>
      <c r="B33" s="31" t="s">
        <v>12</v>
      </c>
      <c r="C33" s="25">
        <v>27</v>
      </c>
      <c r="D33" s="27"/>
      <c r="E33" s="28">
        <f t="shared" si="6"/>
        <v>100</v>
      </c>
      <c r="F33" s="25">
        <v>12</v>
      </c>
      <c r="G33" s="27"/>
      <c r="H33" s="28">
        <f t="shared" si="1"/>
        <v>100</v>
      </c>
      <c r="I33" s="29">
        <v>22</v>
      </c>
      <c r="J33" s="25">
        <v>0</v>
      </c>
      <c r="K33" s="30">
        <f t="shared" si="2"/>
        <v>100</v>
      </c>
      <c r="L33" s="25">
        <v>3</v>
      </c>
      <c r="M33" s="28">
        <v>0</v>
      </c>
      <c r="N33" s="28">
        <f t="shared" si="3"/>
        <v>100</v>
      </c>
      <c r="O33" s="28">
        <v>21</v>
      </c>
      <c r="P33" s="28"/>
      <c r="Q33" s="28">
        <f t="shared" si="4"/>
        <v>100</v>
      </c>
      <c r="R33" s="28">
        <v>9</v>
      </c>
      <c r="S33" s="28">
        <v>1</v>
      </c>
      <c r="T33" s="30">
        <f t="shared" si="7"/>
        <v>88.888888888888886</v>
      </c>
      <c r="U33" s="33" t="s">
        <v>64</v>
      </c>
    </row>
    <row r="34" spans="1:21" s="20" customFormat="1" ht="42" x14ac:dyDescent="0.25">
      <c r="A34" s="25">
        <v>27</v>
      </c>
      <c r="B34" s="31" t="s">
        <v>17</v>
      </c>
      <c r="C34" s="25">
        <v>61</v>
      </c>
      <c r="D34" s="27">
        <v>2</v>
      </c>
      <c r="E34" s="28">
        <f t="shared" si="6"/>
        <v>96.721311475409834</v>
      </c>
      <c r="F34" s="25">
        <v>16</v>
      </c>
      <c r="G34" s="27">
        <v>3</v>
      </c>
      <c r="H34" s="28">
        <f t="shared" si="1"/>
        <v>81.25</v>
      </c>
      <c r="I34" s="29">
        <v>69</v>
      </c>
      <c r="J34" s="25">
        <v>1</v>
      </c>
      <c r="K34" s="30">
        <f t="shared" si="2"/>
        <v>98.550724637681157</v>
      </c>
      <c r="L34" s="25">
        <v>23</v>
      </c>
      <c r="M34" s="28">
        <v>0</v>
      </c>
      <c r="N34" s="28">
        <f t="shared" si="3"/>
        <v>100</v>
      </c>
      <c r="O34" s="28">
        <v>60</v>
      </c>
      <c r="P34" s="28"/>
      <c r="Q34" s="28">
        <f t="shared" si="4"/>
        <v>100</v>
      </c>
      <c r="R34" s="28">
        <v>15</v>
      </c>
      <c r="S34" s="28">
        <v>2</v>
      </c>
      <c r="T34" s="30">
        <f t="shared" si="7"/>
        <v>86.666666666666671</v>
      </c>
      <c r="U34" s="33" t="s">
        <v>67</v>
      </c>
    </row>
    <row r="35" spans="1:21" s="20" customFormat="1" ht="21" x14ac:dyDescent="0.25">
      <c r="A35" s="25">
        <v>28</v>
      </c>
      <c r="B35" s="31" t="s">
        <v>25</v>
      </c>
      <c r="C35" s="25">
        <v>47</v>
      </c>
      <c r="D35" s="27">
        <v>2</v>
      </c>
      <c r="E35" s="28">
        <f t="shared" si="6"/>
        <v>95.744680851063833</v>
      </c>
      <c r="F35" s="25">
        <v>12</v>
      </c>
      <c r="G35" s="27">
        <v>1</v>
      </c>
      <c r="H35" s="28">
        <f t="shared" si="1"/>
        <v>91.666666666666671</v>
      </c>
      <c r="I35" s="29">
        <v>45</v>
      </c>
      <c r="J35" s="25">
        <v>2</v>
      </c>
      <c r="K35" s="30">
        <f t="shared" si="2"/>
        <v>95.555555555555557</v>
      </c>
      <c r="L35" s="25">
        <v>10</v>
      </c>
      <c r="M35" s="28">
        <v>0</v>
      </c>
      <c r="N35" s="28">
        <f t="shared" si="3"/>
        <v>100</v>
      </c>
      <c r="O35" s="28">
        <v>58</v>
      </c>
      <c r="P35" s="28"/>
      <c r="Q35" s="28">
        <f t="shared" si="4"/>
        <v>100</v>
      </c>
      <c r="R35" s="28">
        <v>7</v>
      </c>
      <c r="S35" s="28">
        <v>1</v>
      </c>
      <c r="T35" s="30">
        <f t="shared" si="7"/>
        <v>85.714285714285722</v>
      </c>
      <c r="U35" s="33" t="s">
        <v>59</v>
      </c>
    </row>
    <row r="36" spans="1:21" s="20" customFormat="1" ht="21" x14ac:dyDescent="0.25">
      <c r="A36" s="25">
        <v>29</v>
      </c>
      <c r="B36" s="31" t="s">
        <v>16</v>
      </c>
      <c r="C36" s="25">
        <v>23</v>
      </c>
      <c r="D36" s="27"/>
      <c r="E36" s="28">
        <f t="shared" si="6"/>
        <v>100</v>
      </c>
      <c r="F36" s="25"/>
      <c r="G36" s="27"/>
      <c r="H36" s="28"/>
      <c r="I36" s="29">
        <v>32</v>
      </c>
      <c r="J36" s="25">
        <v>0</v>
      </c>
      <c r="K36" s="30">
        <f t="shared" si="2"/>
        <v>100</v>
      </c>
      <c r="L36" s="25">
        <v>13</v>
      </c>
      <c r="M36" s="28">
        <v>4</v>
      </c>
      <c r="N36" s="28">
        <f t="shared" si="3"/>
        <v>69.230769230769226</v>
      </c>
      <c r="O36" s="28">
        <v>21</v>
      </c>
      <c r="P36" s="28"/>
      <c r="Q36" s="28">
        <f t="shared" si="4"/>
        <v>100</v>
      </c>
      <c r="R36" s="28">
        <v>6</v>
      </c>
      <c r="S36" s="28">
        <v>1</v>
      </c>
      <c r="T36" s="30">
        <f t="shared" si="7"/>
        <v>83.333333333333343</v>
      </c>
      <c r="U36" s="33" t="s">
        <v>63</v>
      </c>
    </row>
    <row r="37" spans="1:21" s="20" customFormat="1" ht="21" x14ac:dyDescent="0.25">
      <c r="A37" s="25">
        <v>30</v>
      </c>
      <c r="B37" s="31" t="s">
        <v>39</v>
      </c>
      <c r="C37" s="25">
        <v>28</v>
      </c>
      <c r="D37" s="27">
        <v>1</v>
      </c>
      <c r="E37" s="28">
        <f t="shared" si="6"/>
        <v>96.428571428571431</v>
      </c>
      <c r="F37" s="25">
        <v>11</v>
      </c>
      <c r="G37" s="27">
        <v>6</v>
      </c>
      <c r="H37" s="28">
        <f t="shared" ref="H37:H45" si="8">(F37-G37)*100/F37</f>
        <v>45.454545454545453</v>
      </c>
      <c r="I37" s="29">
        <v>29</v>
      </c>
      <c r="J37" s="25">
        <v>1</v>
      </c>
      <c r="K37" s="30">
        <f t="shared" si="2"/>
        <v>96.551724137931032</v>
      </c>
      <c r="L37" s="25">
        <v>14</v>
      </c>
      <c r="M37" s="28">
        <v>6</v>
      </c>
      <c r="N37" s="28">
        <f t="shared" si="3"/>
        <v>57.142857142857146</v>
      </c>
      <c r="O37" s="28">
        <v>41</v>
      </c>
      <c r="P37" s="28"/>
      <c r="Q37" s="28">
        <f t="shared" si="4"/>
        <v>100</v>
      </c>
      <c r="R37" s="28">
        <v>5</v>
      </c>
      <c r="S37" s="28"/>
      <c r="T37" s="30">
        <f t="shared" si="7"/>
        <v>100</v>
      </c>
      <c r="U37" s="33"/>
    </row>
    <row r="38" spans="1:21" s="20" customFormat="1" ht="42" x14ac:dyDescent="0.25">
      <c r="A38" s="25">
        <v>31</v>
      </c>
      <c r="B38" s="31" t="s">
        <v>38</v>
      </c>
      <c r="C38" s="25">
        <v>19</v>
      </c>
      <c r="D38" s="27"/>
      <c r="E38" s="28">
        <f t="shared" si="6"/>
        <v>100</v>
      </c>
      <c r="F38" s="25">
        <v>4</v>
      </c>
      <c r="G38" s="27">
        <v>1</v>
      </c>
      <c r="H38" s="28">
        <f t="shared" si="8"/>
        <v>75</v>
      </c>
      <c r="I38" s="29">
        <v>32</v>
      </c>
      <c r="J38" s="25">
        <v>0</v>
      </c>
      <c r="K38" s="30">
        <f t="shared" si="2"/>
        <v>100</v>
      </c>
      <c r="L38" s="25">
        <v>6</v>
      </c>
      <c r="M38" s="28">
        <v>1</v>
      </c>
      <c r="N38" s="28">
        <f t="shared" si="3"/>
        <v>83.333333333333343</v>
      </c>
      <c r="O38" s="28">
        <v>16</v>
      </c>
      <c r="P38" s="28">
        <v>2</v>
      </c>
      <c r="Q38" s="28">
        <f t="shared" si="4"/>
        <v>87.5</v>
      </c>
      <c r="R38" s="28">
        <v>6</v>
      </c>
      <c r="S38" s="28">
        <v>2</v>
      </c>
      <c r="T38" s="30">
        <f t="shared" si="7"/>
        <v>66.666666666666671</v>
      </c>
      <c r="U38" s="33" t="s">
        <v>70</v>
      </c>
    </row>
    <row r="39" spans="1:21" s="20" customFormat="1" ht="42" x14ac:dyDescent="0.25">
      <c r="A39" s="25">
        <v>32</v>
      </c>
      <c r="B39" s="31" t="s">
        <v>14</v>
      </c>
      <c r="C39" s="25">
        <v>24</v>
      </c>
      <c r="D39" s="27"/>
      <c r="E39" s="28">
        <f t="shared" si="6"/>
        <v>100</v>
      </c>
      <c r="F39" s="25">
        <v>12</v>
      </c>
      <c r="G39" s="27">
        <v>2</v>
      </c>
      <c r="H39" s="28">
        <f t="shared" si="8"/>
        <v>83.333333333333329</v>
      </c>
      <c r="I39" s="29">
        <v>29</v>
      </c>
      <c r="J39" s="25">
        <v>1</v>
      </c>
      <c r="K39" s="30">
        <f t="shared" si="2"/>
        <v>96.551724137931032</v>
      </c>
      <c r="L39" s="25">
        <v>4</v>
      </c>
      <c r="M39" s="28">
        <v>1</v>
      </c>
      <c r="N39" s="28">
        <f t="shared" si="3"/>
        <v>75</v>
      </c>
      <c r="O39" s="28">
        <v>17</v>
      </c>
      <c r="P39" s="28"/>
      <c r="Q39" s="28">
        <f t="shared" si="4"/>
        <v>100</v>
      </c>
      <c r="R39" s="28">
        <v>9</v>
      </c>
      <c r="S39" s="28">
        <v>2</v>
      </c>
      <c r="T39" s="30">
        <f t="shared" si="7"/>
        <v>77.777777777777771</v>
      </c>
      <c r="U39" s="33" t="s">
        <v>75</v>
      </c>
    </row>
    <row r="40" spans="1:21" s="20" customFormat="1" ht="21" x14ac:dyDescent="0.25">
      <c r="A40" s="25">
        <v>33</v>
      </c>
      <c r="B40" s="31" t="s">
        <v>40</v>
      </c>
      <c r="C40" s="25">
        <v>15</v>
      </c>
      <c r="D40" s="27"/>
      <c r="E40" s="28">
        <f t="shared" si="6"/>
        <v>100</v>
      </c>
      <c r="F40" s="25">
        <v>8</v>
      </c>
      <c r="G40" s="27">
        <v>7</v>
      </c>
      <c r="H40" s="28">
        <f t="shared" si="8"/>
        <v>12.5</v>
      </c>
      <c r="I40" s="29">
        <v>11</v>
      </c>
      <c r="J40" s="25">
        <v>0</v>
      </c>
      <c r="K40" s="30">
        <f t="shared" si="2"/>
        <v>100</v>
      </c>
      <c r="L40" s="25">
        <v>8</v>
      </c>
      <c r="M40" s="28">
        <v>4</v>
      </c>
      <c r="N40" s="28">
        <f t="shared" si="3"/>
        <v>50</v>
      </c>
      <c r="O40" s="28">
        <v>19</v>
      </c>
      <c r="P40" s="28"/>
      <c r="Q40" s="28">
        <f t="shared" si="4"/>
        <v>100</v>
      </c>
      <c r="R40" s="28">
        <v>3</v>
      </c>
      <c r="S40" s="28">
        <v>1</v>
      </c>
      <c r="T40" s="30">
        <f t="shared" si="7"/>
        <v>66.666666666666671</v>
      </c>
      <c r="U40" s="33" t="s">
        <v>65</v>
      </c>
    </row>
    <row r="41" spans="1:21" s="20" customFormat="1" ht="72.75" customHeight="1" x14ac:dyDescent="0.25">
      <c r="A41" s="25">
        <v>34</v>
      </c>
      <c r="B41" s="31" t="s">
        <v>19</v>
      </c>
      <c r="C41" s="25">
        <v>39</v>
      </c>
      <c r="D41" s="27">
        <v>2</v>
      </c>
      <c r="E41" s="28">
        <f t="shared" si="6"/>
        <v>94.871794871794876</v>
      </c>
      <c r="F41" s="25">
        <v>27</v>
      </c>
      <c r="G41" s="27">
        <v>11</v>
      </c>
      <c r="H41" s="28">
        <f t="shared" si="8"/>
        <v>59.25925925925926</v>
      </c>
      <c r="I41" s="29">
        <v>34</v>
      </c>
      <c r="J41" s="25">
        <v>0</v>
      </c>
      <c r="K41" s="30">
        <f t="shared" si="2"/>
        <v>100</v>
      </c>
      <c r="L41" s="25">
        <v>20</v>
      </c>
      <c r="M41" s="28">
        <v>4</v>
      </c>
      <c r="N41" s="28">
        <f t="shared" si="3"/>
        <v>80</v>
      </c>
      <c r="O41" s="28">
        <v>50</v>
      </c>
      <c r="P41" s="28">
        <v>1</v>
      </c>
      <c r="Q41" s="28">
        <f t="shared" si="4"/>
        <v>98</v>
      </c>
      <c r="R41" s="28">
        <v>18</v>
      </c>
      <c r="S41" s="28">
        <v>7</v>
      </c>
      <c r="T41" s="30">
        <f t="shared" si="7"/>
        <v>61.111111111111107</v>
      </c>
      <c r="U41" s="33" t="s">
        <v>72</v>
      </c>
    </row>
    <row r="42" spans="1:21" s="20" customFormat="1" ht="63" x14ac:dyDescent="0.25">
      <c r="A42" s="25">
        <v>35</v>
      </c>
      <c r="B42" s="31" t="s">
        <v>5</v>
      </c>
      <c r="C42" s="25">
        <v>18</v>
      </c>
      <c r="D42" s="27"/>
      <c r="E42" s="28">
        <f t="shared" si="6"/>
        <v>100</v>
      </c>
      <c r="F42" s="25">
        <v>23</v>
      </c>
      <c r="G42" s="27">
        <v>1</v>
      </c>
      <c r="H42" s="28">
        <f t="shared" si="8"/>
        <v>95.652173913043484</v>
      </c>
      <c r="I42" s="29">
        <v>27</v>
      </c>
      <c r="J42" s="25">
        <v>0</v>
      </c>
      <c r="K42" s="30">
        <f t="shared" si="2"/>
        <v>100</v>
      </c>
      <c r="L42" s="25">
        <v>18</v>
      </c>
      <c r="M42" s="28">
        <v>0</v>
      </c>
      <c r="N42" s="28">
        <f t="shared" si="3"/>
        <v>100</v>
      </c>
      <c r="O42" s="28">
        <v>19</v>
      </c>
      <c r="P42" s="28"/>
      <c r="Q42" s="28">
        <f t="shared" si="4"/>
        <v>100</v>
      </c>
      <c r="R42" s="28">
        <v>9</v>
      </c>
      <c r="S42" s="28">
        <v>4</v>
      </c>
      <c r="T42" s="30">
        <f t="shared" si="7"/>
        <v>55.555555555555557</v>
      </c>
      <c r="U42" s="33" t="s">
        <v>68</v>
      </c>
    </row>
    <row r="43" spans="1:21" s="20" customFormat="1" ht="21" x14ac:dyDescent="0.25">
      <c r="A43" s="25">
        <v>36</v>
      </c>
      <c r="B43" s="31" t="s">
        <v>7</v>
      </c>
      <c r="C43" s="25">
        <v>11</v>
      </c>
      <c r="D43" s="27"/>
      <c r="E43" s="28">
        <f t="shared" si="6"/>
        <v>100</v>
      </c>
      <c r="F43" s="25">
        <v>4</v>
      </c>
      <c r="G43" s="27">
        <v>1</v>
      </c>
      <c r="H43" s="28">
        <f t="shared" si="8"/>
        <v>75</v>
      </c>
      <c r="I43" s="29">
        <v>7</v>
      </c>
      <c r="J43" s="25">
        <v>0</v>
      </c>
      <c r="K43" s="30">
        <f t="shared" si="2"/>
        <v>100</v>
      </c>
      <c r="L43" s="25">
        <v>4</v>
      </c>
      <c r="M43" s="28">
        <v>0</v>
      </c>
      <c r="N43" s="28">
        <f t="shared" si="3"/>
        <v>100</v>
      </c>
      <c r="O43" s="28">
        <v>9</v>
      </c>
      <c r="P43" s="28"/>
      <c r="Q43" s="28">
        <f t="shared" si="4"/>
        <v>100</v>
      </c>
      <c r="R43" s="28">
        <v>4</v>
      </c>
      <c r="S43" s="28">
        <v>1</v>
      </c>
      <c r="T43" s="30">
        <f t="shared" si="7"/>
        <v>75</v>
      </c>
      <c r="U43" s="33" t="s">
        <v>74</v>
      </c>
    </row>
    <row r="44" spans="1:21" s="20" customFormat="1" ht="21" x14ac:dyDescent="0.25">
      <c r="A44" s="25">
        <v>37</v>
      </c>
      <c r="B44" s="31" t="s">
        <v>21</v>
      </c>
      <c r="C44" s="25">
        <v>7</v>
      </c>
      <c r="D44" s="27">
        <v>1</v>
      </c>
      <c r="E44" s="28">
        <f t="shared" si="6"/>
        <v>85.714285714285708</v>
      </c>
      <c r="F44" s="25">
        <v>13</v>
      </c>
      <c r="G44" s="27">
        <v>7</v>
      </c>
      <c r="H44" s="28">
        <f t="shared" si="8"/>
        <v>46.153846153846153</v>
      </c>
      <c r="I44" s="29">
        <v>15</v>
      </c>
      <c r="J44" s="25">
        <v>1</v>
      </c>
      <c r="K44" s="30">
        <f t="shared" si="2"/>
        <v>93.333333333333329</v>
      </c>
      <c r="L44" s="25">
        <v>11</v>
      </c>
      <c r="M44" s="28">
        <v>1</v>
      </c>
      <c r="N44" s="28">
        <f t="shared" si="3"/>
        <v>90.909090909090907</v>
      </c>
      <c r="O44" s="28">
        <v>13</v>
      </c>
      <c r="P44" s="28"/>
      <c r="Q44" s="28">
        <f t="shared" si="4"/>
        <v>100</v>
      </c>
      <c r="R44" s="28"/>
      <c r="S44" s="28"/>
      <c r="T44" s="30"/>
      <c r="U44" s="33"/>
    </row>
    <row r="45" spans="1:21" ht="21" x14ac:dyDescent="0.25">
      <c r="A45" s="25">
        <v>38</v>
      </c>
      <c r="B45" s="31" t="s">
        <v>26</v>
      </c>
      <c r="C45" s="25">
        <v>11</v>
      </c>
      <c r="D45" s="27"/>
      <c r="E45" s="28">
        <f t="shared" si="6"/>
        <v>100</v>
      </c>
      <c r="F45" s="25">
        <v>11</v>
      </c>
      <c r="G45" s="27">
        <v>4</v>
      </c>
      <c r="H45" s="28">
        <f t="shared" si="8"/>
        <v>63.636363636363633</v>
      </c>
      <c r="I45" s="29">
        <v>18</v>
      </c>
      <c r="J45" s="25">
        <v>0</v>
      </c>
      <c r="K45" s="30">
        <f t="shared" si="2"/>
        <v>100</v>
      </c>
      <c r="L45" s="25">
        <v>7</v>
      </c>
      <c r="M45" s="28">
        <v>1</v>
      </c>
      <c r="N45" s="28">
        <f t="shared" si="3"/>
        <v>85.714285714285722</v>
      </c>
      <c r="O45" s="28">
        <v>15</v>
      </c>
      <c r="P45" s="28"/>
      <c r="Q45" s="28">
        <f t="shared" si="4"/>
        <v>100</v>
      </c>
      <c r="R45" s="28"/>
      <c r="S45" s="28"/>
      <c r="T45" s="30"/>
      <c r="U45" s="33"/>
    </row>
    <row r="46" spans="1:21" ht="21" x14ac:dyDescent="0.25">
      <c r="A46" s="25">
        <v>39</v>
      </c>
      <c r="B46" s="31" t="s">
        <v>41</v>
      </c>
      <c r="C46" s="25">
        <v>7</v>
      </c>
      <c r="D46" s="27"/>
      <c r="E46" s="28">
        <f t="shared" si="6"/>
        <v>100</v>
      </c>
      <c r="F46" s="31"/>
      <c r="G46" s="25"/>
      <c r="H46" s="25"/>
      <c r="I46" s="29">
        <v>8</v>
      </c>
      <c r="J46" s="25">
        <v>0</v>
      </c>
      <c r="K46" s="30">
        <f t="shared" si="2"/>
        <v>100</v>
      </c>
      <c r="L46" s="25"/>
      <c r="M46" s="25"/>
      <c r="N46" s="25"/>
      <c r="O46" s="25">
        <v>4</v>
      </c>
      <c r="P46" s="25"/>
      <c r="Q46" s="28">
        <f t="shared" si="4"/>
        <v>100</v>
      </c>
      <c r="R46" s="25"/>
      <c r="S46" s="25"/>
      <c r="T46" s="30"/>
      <c r="U46" s="33"/>
    </row>
    <row r="47" spans="1:21" ht="21" x14ac:dyDescent="0.25">
      <c r="A47" s="25">
        <v>40</v>
      </c>
      <c r="B47" s="31" t="s">
        <v>42</v>
      </c>
      <c r="C47" s="25">
        <v>17</v>
      </c>
      <c r="D47" s="27"/>
      <c r="E47" s="28">
        <f t="shared" si="6"/>
        <v>100</v>
      </c>
      <c r="F47" s="31"/>
      <c r="G47" s="25"/>
      <c r="H47" s="25"/>
      <c r="I47" s="29">
        <v>9</v>
      </c>
      <c r="J47" s="25">
        <v>0</v>
      </c>
      <c r="K47" s="30">
        <f t="shared" si="2"/>
        <v>100</v>
      </c>
      <c r="L47" s="25"/>
      <c r="M47" s="25"/>
      <c r="N47" s="25"/>
      <c r="O47" s="25">
        <v>17</v>
      </c>
      <c r="P47" s="25">
        <v>1</v>
      </c>
      <c r="Q47" s="28">
        <f t="shared" si="4"/>
        <v>94.117647058823536</v>
      </c>
      <c r="R47" s="25"/>
      <c r="S47" s="25"/>
      <c r="T47" s="30"/>
      <c r="U47" s="33"/>
    </row>
    <row r="48" spans="1:21" ht="21" x14ac:dyDescent="0.25">
      <c r="A48" s="25">
        <v>41</v>
      </c>
      <c r="B48" s="31" t="s">
        <v>43</v>
      </c>
      <c r="C48" s="25">
        <v>12</v>
      </c>
      <c r="D48" s="27"/>
      <c r="E48" s="28">
        <f t="shared" si="6"/>
        <v>100</v>
      </c>
      <c r="F48" s="31"/>
      <c r="G48" s="25"/>
      <c r="H48" s="25"/>
      <c r="I48" s="29">
        <v>8</v>
      </c>
      <c r="J48" s="25">
        <v>0</v>
      </c>
      <c r="K48" s="30">
        <f t="shared" si="2"/>
        <v>100</v>
      </c>
      <c r="L48" s="25"/>
      <c r="M48" s="25"/>
      <c r="N48" s="25"/>
      <c r="O48" s="25">
        <v>11</v>
      </c>
      <c r="P48" s="25"/>
      <c r="Q48" s="28">
        <f t="shared" si="4"/>
        <v>100</v>
      </c>
      <c r="R48" s="25"/>
      <c r="S48" s="25"/>
      <c r="T48" s="30"/>
      <c r="U48" s="33"/>
    </row>
    <row r="49" spans="1:21" ht="40.5" x14ac:dyDescent="0.25">
      <c r="A49" s="25">
        <v>42</v>
      </c>
      <c r="B49" s="31" t="s">
        <v>44</v>
      </c>
      <c r="C49" s="25">
        <v>11</v>
      </c>
      <c r="D49" s="27"/>
      <c r="E49" s="28">
        <f t="shared" si="6"/>
        <v>100</v>
      </c>
      <c r="F49" s="31"/>
      <c r="G49" s="25"/>
      <c r="H49" s="25"/>
      <c r="I49" s="29">
        <v>10</v>
      </c>
      <c r="J49" s="25">
        <v>0</v>
      </c>
      <c r="K49" s="30">
        <f t="shared" si="2"/>
        <v>100</v>
      </c>
      <c r="L49" s="25"/>
      <c r="M49" s="25"/>
      <c r="N49" s="25"/>
      <c r="O49" s="25">
        <v>11</v>
      </c>
      <c r="P49" s="25"/>
      <c r="Q49" s="28">
        <f t="shared" si="4"/>
        <v>100</v>
      </c>
      <c r="R49" s="25"/>
      <c r="S49" s="25"/>
      <c r="T49" s="30"/>
      <c r="U49" s="33"/>
    </row>
    <row r="50" spans="1:21" s="20" customFormat="1" ht="21" x14ac:dyDescent="0.25">
      <c r="A50" s="25">
        <v>43</v>
      </c>
      <c r="B50" s="31" t="s">
        <v>45</v>
      </c>
      <c r="C50" s="25">
        <v>11</v>
      </c>
      <c r="D50" s="27"/>
      <c r="E50" s="28">
        <f t="shared" si="6"/>
        <v>100</v>
      </c>
      <c r="F50" s="31"/>
      <c r="G50" s="25"/>
      <c r="H50" s="25"/>
      <c r="I50" s="29">
        <v>10</v>
      </c>
      <c r="J50" s="25">
        <v>0</v>
      </c>
      <c r="K50" s="30">
        <f t="shared" si="2"/>
        <v>100</v>
      </c>
      <c r="L50" s="25"/>
      <c r="M50" s="25"/>
      <c r="N50" s="25"/>
      <c r="O50" s="25">
        <v>15</v>
      </c>
      <c r="P50" s="25"/>
      <c r="Q50" s="28">
        <f t="shared" si="4"/>
        <v>100</v>
      </c>
      <c r="R50" s="25"/>
      <c r="S50" s="25"/>
      <c r="T50" s="30"/>
      <c r="U50" s="33"/>
    </row>
    <row r="51" spans="1:21" ht="21" x14ac:dyDescent="0.35">
      <c r="A51" s="35"/>
      <c r="B51" s="36" t="s">
        <v>54</v>
      </c>
      <c r="C51" s="35">
        <f>SUM(C8:C50)</f>
        <v>1136</v>
      </c>
      <c r="D51" s="35">
        <f>SUM(D8:D50)</f>
        <v>14</v>
      </c>
      <c r="E51" s="37">
        <f>100-D51*100/C51</f>
        <v>98.767605633802816</v>
      </c>
      <c r="F51" s="35">
        <f>SUM(F8:F50)</f>
        <v>568</v>
      </c>
      <c r="G51" s="35">
        <f>SUM(G8:G50)</f>
        <v>91</v>
      </c>
      <c r="H51" s="37">
        <f>100-G51*100/F51</f>
        <v>83.978873239436624</v>
      </c>
      <c r="I51" s="35">
        <f>SUM(I8:I50)</f>
        <v>1224</v>
      </c>
      <c r="J51" s="35">
        <f>SUM(J8:J50)</f>
        <v>12</v>
      </c>
      <c r="K51" s="37">
        <f>100-J51*100/I51</f>
        <v>99.019607843137251</v>
      </c>
      <c r="L51" s="35">
        <v>507</v>
      </c>
      <c r="M51" s="38">
        <f>SUM(M8:M50)</f>
        <v>42</v>
      </c>
      <c r="N51" s="37">
        <f>100-M51*100/L51</f>
        <v>91.715976331360949</v>
      </c>
      <c r="O51" s="35">
        <f>SUM(O8:O50)</f>
        <v>1226</v>
      </c>
      <c r="P51" s="35">
        <f>SUM(P8:P50)</f>
        <v>8</v>
      </c>
      <c r="Q51" s="37">
        <f>100-P51*100/O51</f>
        <v>99.347471451876018</v>
      </c>
      <c r="R51" s="35">
        <f>SUM(R8:R50)</f>
        <v>406</v>
      </c>
      <c r="S51" s="35">
        <f>SUM(S8:S50)</f>
        <v>29</v>
      </c>
      <c r="T51" s="37">
        <f>100-S51*100/R51</f>
        <v>92.857142857142861</v>
      </c>
      <c r="U51" s="24"/>
    </row>
    <row r="52" spans="1:21" s="20" customFormat="1" ht="2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s="20" customFormat="1" ht="2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21" x14ac:dyDescent="0.35">
      <c r="A54" s="62" t="s">
        <v>73</v>
      </c>
      <c r="B54" s="62"/>
      <c r="C54" s="62"/>
      <c r="D54" s="62"/>
      <c r="E54" s="62"/>
      <c r="F54" s="62"/>
      <c r="G54" s="40"/>
      <c r="H54" s="23"/>
      <c r="I54" s="41"/>
      <c r="J54" s="41"/>
      <c r="K54" s="41"/>
      <c r="L54" s="41"/>
      <c r="M54" s="41"/>
      <c r="N54" s="41"/>
      <c r="O54" s="42"/>
      <c r="P54" s="62" t="s">
        <v>66</v>
      </c>
      <c r="Q54" s="62"/>
      <c r="R54" s="62"/>
      <c r="S54" s="62"/>
      <c r="T54" s="62"/>
      <c r="U54" s="23"/>
    </row>
    <row r="55" spans="1:21" s="20" customFormat="1" x14ac:dyDescent="0.25"/>
    <row r="57" spans="1:21" x14ac:dyDescent="0.25">
      <c r="A57" s="2"/>
      <c r="B57" s="2"/>
    </row>
  </sheetData>
  <sortState ref="A4:U7">
    <sortCondition descending="1" ref="T8:T50"/>
  </sortState>
  <mergeCells count="35">
    <mergeCell ref="Q6:Q7"/>
    <mergeCell ref="R6:R7"/>
    <mergeCell ref="S6:S7"/>
    <mergeCell ref="C3:H3"/>
    <mergeCell ref="F6:F7"/>
    <mergeCell ref="F4:H5"/>
    <mergeCell ref="C6:C7"/>
    <mergeCell ref="H6:H7"/>
    <mergeCell ref="C4:E5"/>
    <mergeCell ref="K1:N1"/>
    <mergeCell ref="J6:J7"/>
    <mergeCell ref="K6:K7"/>
    <mergeCell ref="N6:N7"/>
    <mergeCell ref="M6:M7"/>
    <mergeCell ref="L6:L7"/>
    <mergeCell ref="I4:K5"/>
    <mergeCell ref="L4:N5"/>
    <mergeCell ref="I3:N3"/>
    <mergeCell ref="I6:I7"/>
    <mergeCell ref="U6:U7"/>
    <mergeCell ref="U4:U5"/>
    <mergeCell ref="A2:U2"/>
    <mergeCell ref="A54:F54"/>
    <mergeCell ref="P54:T54"/>
    <mergeCell ref="A4:A7"/>
    <mergeCell ref="B4:B7"/>
    <mergeCell ref="D6:D7"/>
    <mergeCell ref="E6:E7"/>
    <mergeCell ref="G6:G7"/>
    <mergeCell ref="T6:T7"/>
    <mergeCell ref="O4:Q5"/>
    <mergeCell ref="R4:T5"/>
    <mergeCell ref="O3:T3"/>
    <mergeCell ref="O6:O7"/>
    <mergeCell ref="P6:P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opLeftCell="A13" workbookViewId="0">
      <selection activeCell="Y2" sqref="Y2"/>
    </sheetView>
  </sheetViews>
  <sheetFormatPr defaultRowHeight="15" x14ac:dyDescent="0.25"/>
  <sheetData>
    <row r="1" spans="1:22" ht="15.75" thickBot="1" x14ac:dyDescent="0.3">
      <c r="B1" s="68" t="s">
        <v>50</v>
      </c>
      <c r="C1" s="69"/>
      <c r="D1" s="69"/>
      <c r="E1" s="70"/>
      <c r="F1" s="9"/>
      <c r="G1" s="71" t="s">
        <v>51</v>
      </c>
      <c r="V1" s="11">
        <v>2</v>
      </c>
    </row>
    <row r="2" spans="1:22" ht="30.75" thickBot="1" x14ac:dyDescent="0.3">
      <c r="B2" s="6" t="s">
        <v>46</v>
      </c>
      <c r="C2" s="6" t="s">
        <v>49</v>
      </c>
      <c r="D2" s="6" t="s">
        <v>46</v>
      </c>
      <c r="E2" s="6" t="s">
        <v>48</v>
      </c>
      <c r="F2" s="6"/>
      <c r="G2" s="71"/>
      <c r="V2" s="14">
        <v>0</v>
      </c>
    </row>
    <row r="3" spans="1:22" ht="15.75" thickBot="1" x14ac:dyDescent="0.3">
      <c r="A3">
        <f>IF(B3&gt;D3,D3,B3)</f>
        <v>50</v>
      </c>
      <c r="B3" s="1">
        <v>50</v>
      </c>
      <c r="C3" s="1">
        <v>48</v>
      </c>
      <c r="D3" s="1">
        <v>50</v>
      </c>
      <c r="E3" s="1">
        <v>50</v>
      </c>
      <c r="F3" s="1">
        <f t="shared" ref="F3:F4" si="0">IF((B3-C3)&gt;(D3-E3),(B3-C3),(D3-E3))</f>
        <v>2</v>
      </c>
      <c r="G3" s="4">
        <f t="shared" ref="G3:G45" si="1">100-IF(100-C3*100/B3&gt;100-E3*100/D3,100-C3*100/B3,100-E3*100/D3)</f>
        <v>96</v>
      </c>
      <c r="J3" s="10">
        <v>50</v>
      </c>
      <c r="K3" s="11">
        <v>50</v>
      </c>
      <c r="L3" s="11">
        <v>48</v>
      </c>
      <c r="M3" s="11">
        <v>50</v>
      </c>
      <c r="N3" s="11">
        <v>50</v>
      </c>
      <c r="O3" s="11">
        <v>2</v>
      </c>
      <c r="P3" s="12">
        <v>96</v>
      </c>
      <c r="V3" s="14">
        <v>5</v>
      </c>
    </row>
    <row r="4" spans="1:22" ht="15.75" thickBot="1" x14ac:dyDescent="0.3">
      <c r="A4">
        <f>IF(B4&gt;D4,D4,B4)</f>
        <v>28</v>
      </c>
      <c r="B4" s="1">
        <v>28</v>
      </c>
      <c r="C4" s="1">
        <v>28</v>
      </c>
      <c r="D4" s="1">
        <v>28</v>
      </c>
      <c r="E4" s="1">
        <v>28</v>
      </c>
      <c r="F4" s="1">
        <f t="shared" si="0"/>
        <v>0</v>
      </c>
      <c r="G4" s="4">
        <f t="shared" si="1"/>
        <v>100</v>
      </c>
      <c r="J4" s="13">
        <v>28</v>
      </c>
      <c r="K4" s="14">
        <v>28</v>
      </c>
      <c r="L4" s="14">
        <v>28</v>
      </c>
      <c r="M4" s="14">
        <v>28</v>
      </c>
      <c r="N4" s="14">
        <v>28</v>
      </c>
      <c r="O4" s="14">
        <v>0</v>
      </c>
      <c r="P4" s="15">
        <v>100</v>
      </c>
      <c r="V4" s="14">
        <v>1</v>
      </c>
    </row>
    <row r="5" spans="1:22" ht="15.75" thickBot="1" x14ac:dyDescent="0.3">
      <c r="A5">
        <f t="shared" ref="A5:A45" si="2">IF(B5&gt;D5,D5,B5)</f>
        <v>27</v>
      </c>
      <c r="B5" s="1">
        <v>27</v>
      </c>
      <c r="C5" s="1">
        <v>24</v>
      </c>
      <c r="D5" s="1">
        <v>27</v>
      </c>
      <c r="E5" s="1">
        <v>22</v>
      </c>
      <c r="F5" s="1">
        <f>IF((B5-C5)&gt;(D5-E5),(B5-C5),(D5-E5))</f>
        <v>5</v>
      </c>
      <c r="G5" s="4">
        <f t="shared" si="1"/>
        <v>81.481481481481481</v>
      </c>
      <c r="J5" s="13">
        <v>27</v>
      </c>
      <c r="K5" s="14">
        <v>27</v>
      </c>
      <c r="L5" s="14">
        <v>24</v>
      </c>
      <c r="M5" s="14">
        <v>27</v>
      </c>
      <c r="N5" s="14">
        <v>22</v>
      </c>
      <c r="O5" s="14">
        <v>5</v>
      </c>
      <c r="P5" s="15">
        <v>81</v>
      </c>
      <c r="V5" s="14">
        <v>0</v>
      </c>
    </row>
    <row r="6" spans="1:22" ht="15.75" thickBot="1" x14ac:dyDescent="0.3">
      <c r="A6">
        <f t="shared" si="2"/>
        <v>16</v>
      </c>
      <c r="B6" s="1">
        <v>16</v>
      </c>
      <c r="C6" s="1">
        <v>15</v>
      </c>
      <c r="D6" s="1">
        <v>16</v>
      </c>
      <c r="E6" s="1">
        <v>15</v>
      </c>
      <c r="F6" s="1">
        <f t="shared" ref="F6:F45" si="3">IF((B6-C6)&gt;(D6-E6),(B6-C6),(D6-E6))</f>
        <v>1</v>
      </c>
      <c r="G6" s="4">
        <f t="shared" si="1"/>
        <v>93.75</v>
      </c>
      <c r="J6" s="13">
        <v>16</v>
      </c>
      <c r="K6" s="14">
        <v>16</v>
      </c>
      <c r="L6" s="14">
        <v>15</v>
      </c>
      <c r="M6" s="14">
        <v>16</v>
      </c>
      <c r="N6" s="14">
        <v>15</v>
      </c>
      <c r="O6" s="14">
        <v>1</v>
      </c>
      <c r="P6" s="15">
        <v>94</v>
      </c>
      <c r="V6" s="14">
        <v>1</v>
      </c>
    </row>
    <row r="7" spans="1:22" ht="15.75" thickBot="1" x14ac:dyDescent="0.3">
      <c r="A7">
        <f t="shared" si="2"/>
        <v>7</v>
      </c>
      <c r="B7" s="1">
        <v>7</v>
      </c>
      <c r="C7" s="5">
        <v>7</v>
      </c>
      <c r="D7" s="1">
        <v>7</v>
      </c>
      <c r="E7" s="1">
        <v>7</v>
      </c>
      <c r="F7" s="1">
        <f t="shared" si="3"/>
        <v>0</v>
      </c>
      <c r="G7" s="4">
        <f t="shared" si="1"/>
        <v>100</v>
      </c>
      <c r="J7" s="13">
        <v>7</v>
      </c>
      <c r="K7" s="14">
        <v>7</v>
      </c>
      <c r="L7" s="14">
        <v>7</v>
      </c>
      <c r="M7" s="14">
        <v>7</v>
      </c>
      <c r="N7" s="14">
        <v>7</v>
      </c>
      <c r="O7" s="14">
        <v>0</v>
      </c>
      <c r="P7" s="15">
        <v>100</v>
      </c>
      <c r="V7" s="14">
        <v>0</v>
      </c>
    </row>
    <row r="8" spans="1:22" ht="15.75" thickBot="1" x14ac:dyDescent="0.3">
      <c r="A8">
        <f t="shared" si="2"/>
        <v>53</v>
      </c>
      <c r="B8" s="5">
        <v>53</v>
      </c>
      <c r="C8" s="5">
        <v>53</v>
      </c>
      <c r="D8" s="5">
        <v>53</v>
      </c>
      <c r="E8" s="5">
        <v>52</v>
      </c>
      <c r="F8" s="1">
        <f t="shared" si="3"/>
        <v>1</v>
      </c>
      <c r="G8" s="4">
        <f t="shared" si="1"/>
        <v>98.113207547169807</v>
      </c>
      <c r="J8" s="13">
        <v>53</v>
      </c>
      <c r="K8" s="14">
        <v>53</v>
      </c>
      <c r="L8" s="14">
        <v>53</v>
      </c>
      <c r="M8" s="14">
        <v>53</v>
      </c>
      <c r="N8" s="14">
        <v>52</v>
      </c>
      <c r="O8" s="14">
        <v>1</v>
      </c>
      <c r="P8" s="15">
        <v>98</v>
      </c>
      <c r="V8" s="14">
        <v>0</v>
      </c>
    </row>
    <row r="9" spans="1:22" ht="15.75" thickBot="1" x14ac:dyDescent="0.3">
      <c r="A9">
        <f t="shared" si="2"/>
        <v>34</v>
      </c>
      <c r="B9" s="1">
        <v>34</v>
      </c>
      <c r="C9" s="1">
        <v>34</v>
      </c>
      <c r="D9" s="1">
        <v>34</v>
      </c>
      <c r="E9" s="1">
        <v>34</v>
      </c>
      <c r="F9" s="1">
        <f t="shared" si="3"/>
        <v>0</v>
      </c>
      <c r="G9" s="4">
        <f t="shared" si="1"/>
        <v>100</v>
      </c>
      <c r="J9" s="13">
        <v>34</v>
      </c>
      <c r="K9" s="14">
        <v>34</v>
      </c>
      <c r="L9" s="14">
        <v>34</v>
      </c>
      <c r="M9" s="14">
        <v>34</v>
      </c>
      <c r="N9" s="14">
        <v>34</v>
      </c>
      <c r="O9" s="14">
        <v>0</v>
      </c>
      <c r="P9" s="15">
        <v>100</v>
      </c>
      <c r="V9" s="14">
        <v>4</v>
      </c>
    </row>
    <row r="10" spans="1:22" ht="15.75" thickBot="1" x14ac:dyDescent="0.3">
      <c r="A10">
        <f t="shared" si="2"/>
        <v>26</v>
      </c>
      <c r="B10" s="1">
        <v>26</v>
      </c>
      <c r="C10" s="1">
        <v>26</v>
      </c>
      <c r="D10" s="1">
        <v>26</v>
      </c>
      <c r="E10" s="1">
        <v>26</v>
      </c>
      <c r="F10" s="1">
        <f t="shared" si="3"/>
        <v>0</v>
      </c>
      <c r="G10" s="4">
        <f t="shared" si="1"/>
        <v>100</v>
      </c>
      <c r="J10" s="13">
        <v>26</v>
      </c>
      <c r="K10" s="14">
        <v>26</v>
      </c>
      <c r="L10" s="14">
        <v>26</v>
      </c>
      <c r="M10" s="14">
        <v>26</v>
      </c>
      <c r="N10" s="14">
        <v>26</v>
      </c>
      <c r="O10" s="14">
        <v>0</v>
      </c>
      <c r="P10" s="15">
        <v>100</v>
      </c>
      <c r="V10" s="14">
        <v>1</v>
      </c>
    </row>
    <row r="11" spans="1:22" ht="15.75" thickBot="1" x14ac:dyDescent="0.3">
      <c r="A11">
        <f t="shared" si="2"/>
        <v>31</v>
      </c>
      <c r="B11" s="1">
        <v>31</v>
      </c>
      <c r="C11" s="1">
        <v>28</v>
      </c>
      <c r="D11" s="1">
        <v>31</v>
      </c>
      <c r="E11" s="1">
        <v>27</v>
      </c>
      <c r="F11" s="1">
        <f t="shared" si="3"/>
        <v>4</v>
      </c>
      <c r="G11" s="4">
        <f t="shared" si="1"/>
        <v>87.096774193548384</v>
      </c>
      <c r="J11" s="13">
        <v>31</v>
      </c>
      <c r="K11" s="14">
        <v>31</v>
      </c>
      <c r="L11" s="14">
        <v>28</v>
      </c>
      <c r="M11" s="14">
        <v>31</v>
      </c>
      <c r="N11" s="14">
        <v>27</v>
      </c>
      <c r="O11" s="14">
        <v>4</v>
      </c>
      <c r="P11" s="15">
        <v>87</v>
      </c>
      <c r="V11" s="14">
        <v>0</v>
      </c>
    </row>
    <row r="12" spans="1:22" ht="15.75" thickBot="1" x14ac:dyDescent="0.3">
      <c r="A12">
        <f t="shared" si="2"/>
        <v>22</v>
      </c>
      <c r="B12" s="1">
        <v>22</v>
      </c>
      <c r="C12" s="1">
        <v>22</v>
      </c>
      <c r="D12" s="1">
        <v>22</v>
      </c>
      <c r="E12" s="1">
        <v>21</v>
      </c>
      <c r="F12" s="1">
        <f t="shared" si="3"/>
        <v>1</v>
      </c>
      <c r="G12" s="4">
        <f t="shared" si="1"/>
        <v>95.454545454545453</v>
      </c>
      <c r="J12" s="13">
        <v>22</v>
      </c>
      <c r="K12" s="14">
        <v>22</v>
      </c>
      <c r="L12" s="14">
        <v>22</v>
      </c>
      <c r="M12" s="14">
        <v>22</v>
      </c>
      <c r="N12" s="14">
        <v>21</v>
      </c>
      <c r="O12" s="14">
        <v>1</v>
      </c>
      <c r="P12" s="15">
        <v>95</v>
      </c>
      <c r="V12" s="14">
        <v>1</v>
      </c>
    </row>
    <row r="13" spans="1:22" ht="15.75" thickBot="1" x14ac:dyDescent="0.3">
      <c r="A13">
        <f t="shared" si="2"/>
        <v>15</v>
      </c>
      <c r="B13" s="1">
        <v>15</v>
      </c>
      <c r="C13" s="1">
        <v>15</v>
      </c>
      <c r="D13" s="1">
        <v>15</v>
      </c>
      <c r="E13" s="1">
        <v>15</v>
      </c>
      <c r="F13" s="1">
        <f t="shared" si="3"/>
        <v>0</v>
      </c>
      <c r="G13" s="4">
        <f t="shared" si="1"/>
        <v>100</v>
      </c>
      <c r="J13" s="13">
        <v>15</v>
      </c>
      <c r="K13" s="14">
        <v>15</v>
      </c>
      <c r="L13" s="14">
        <v>15</v>
      </c>
      <c r="M13" s="14">
        <v>15</v>
      </c>
      <c r="N13" s="14">
        <v>15</v>
      </c>
      <c r="O13" s="14">
        <v>0</v>
      </c>
      <c r="P13" s="15">
        <v>100</v>
      </c>
      <c r="V13" s="14">
        <v>1</v>
      </c>
    </row>
    <row r="14" spans="1:22" ht="15.75" thickBot="1" x14ac:dyDescent="0.3">
      <c r="A14">
        <f t="shared" si="2"/>
        <v>29</v>
      </c>
      <c r="B14" s="1">
        <v>29</v>
      </c>
      <c r="C14" s="1">
        <v>28</v>
      </c>
      <c r="D14" s="1">
        <v>29</v>
      </c>
      <c r="E14" s="1">
        <v>28</v>
      </c>
      <c r="F14" s="1">
        <f t="shared" si="3"/>
        <v>1</v>
      </c>
      <c r="G14" s="4">
        <f t="shared" si="1"/>
        <v>96.551724137931032</v>
      </c>
      <c r="J14" s="13">
        <v>29</v>
      </c>
      <c r="K14" s="14">
        <v>29</v>
      </c>
      <c r="L14" s="14">
        <v>28</v>
      </c>
      <c r="M14" s="14">
        <v>29</v>
      </c>
      <c r="N14" s="14">
        <v>28</v>
      </c>
      <c r="O14" s="14">
        <v>1</v>
      </c>
      <c r="P14" s="15">
        <v>97</v>
      </c>
      <c r="V14" s="14">
        <v>0</v>
      </c>
    </row>
    <row r="15" spans="1:22" ht="15.75" thickBot="1" x14ac:dyDescent="0.3">
      <c r="A15">
        <f t="shared" si="2"/>
        <v>30</v>
      </c>
      <c r="B15" s="1">
        <v>30</v>
      </c>
      <c r="C15" s="1">
        <v>30</v>
      </c>
      <c r="D15" s="1">
        <v>30</v>
      </c>
      <c r="E15" s="1">
        <v>29</v>
      </c>
      <c r="F15" s="1">
        <f t="shared" si="3"/>
        <v>1</v>
      </c>
      <c r="G15" s="4">
        <f t="shared" si="1"/>
        <v>96.666666666666671</v>
      </c>
      <c r="J15" s="13">
        <v>30</v>
      </c>
      <c r="K15" s="14">
        <v>30</v>
      </c>
      <c r="L15" s="14">
        <v>30</v>
      </c>
      <c r="M15" s="14">
        <v>30</v>
      </c>
      <c r="N15" s="14">
        <v>29</v>
      </c>
      <c r="O15" s="14">
        <v>1</v>
      </c>
      <c r="P15" s="15">
        <v>97</v>
      </c>
      <c r="V15" s="14">
        <v>2</v>
      </c>
    </row>
    <row r="16" spans="1:22" ht="15.75" thickBot="1" x14ac:dyDescent="0.3">
      <c r="A16">
        <f t="shared" si="2"/>
        <v>32</v>
      </c>
      <c r="B16" s="1">
        <v>32</v>
      </c>
      <c r="C16" s="1">
        <v>32</v>
      </c>
      <c r="D16" s="1">
        <v>32</v>
      </c>
      <c r="E16" s="1">
        <v>32</v>
      </c>
      <c r="F16" s="1">
        <f t="shared" si="3"/>
        <v>0</v>
      </c>
      <c r="G16" s="4">
        <f t="shared" si="1"/>
        <v>100</v>
      </c>
      <c r="J16" s="13">
        <v>32</v>
      </c>
      <c r="K16" s="14">
        <v>32</v>
      </c>
      <c r="L16" s="14">
        <v>32</v>
      </c>
      <c r="M16" s="14">
        <v>32</v>
      </c>
      <c r="N16" s="14">
        <v>32</v>
      </c>
      <c r="O16" s="14">
        <v>0</v>
      </c>
      <c r="P16" s="15">
        <v>100</v>
      </c>
      <c r="V16" s="14">
        <v>2</v>
      </c>
    </row>
    <row r="17" spans="1:22" ht="15.75" thickBot="1" x14ac:dyDescent="0.3">
      <c r="A17">
        <f t="shared" si="2"/>
        <v>69</v>
      </c>
      <c r="B17" s="5">
        <v>69</v>
      </c>
      <c r="C17" s="5">
        <v>67</v>
      </c>
      <c r="D17" s="5">
        <v>69</v>
      </c>
      <c r="E17" s="5">
        <v>69</v>
      </c>
      <c r="F17" s="1">
        <f t="shared" si="3"/>
        <v>2</v>
      </c>
      <c r="G17" s="4">
        <f t="shared" si="1"/>
        <v>97.101449275362313</v>
      </c>
      <c r="J17" s="13">
        <v>69</v>
      </c>
      <c r="K17" s="14">
        <v>69</v>
      </c>
      <c r="L17" s="14">
        <v>67</v>
      </c>
      <c r="M17" s="14">
        <v>69</v>
      </c>
      <c r="N17" s="14">
        <v>69</v>
      </c>
      <c r="O17" s="14">
        <v>2</v>
      </c>
      <c r="P17" s="15">
        <v>97</v>
      </c>
      <c r="V17" s="14">
        <v>0</v>
      </c>
    </row>
    <row r="18" spans="1:22" ht="15.75" thickBot="1" x14ac:dyDescent="0.3">
      <c r="A18">
        <f t="shared" si="2"/>
        <v>34</v>
      </c>
      <c r="B18" s="1">
        <v>34</v>
      </c>
      <c r="C18" s="1">
        <v>32</v>
      </c>
      <c r="D18" s="1">
        <v>34</v>
      </c>
      <c r="E18" s="1">
        <v>33</v>
      </c>
      <c r="F18" s="1">
        <f t="shared" si="3"/>
        <v>2</v>
      </c>
      <c r="G18" s="4">
        <f t="shared" si="1"/>
        <v>94.117647058823536</v>
      </c>
      <c r="J18" s="13">
        <v>34</v>
      </c>
      <c r="K18" s="14">
        <v>34</v>
      </c>
      <c r="L18" s="14">
        <v>32</v>
      </c>
      <c r="M18" s="14">
        <v>34</v>
      </c>
      <c r="N18" s="14">
        <v>33</v>
      </c>
      <c r="O18" s="14">
        <v>2</v>
      </c>
      <c r="P18" s="15">
        <v>94</v>
      </c>
      <c r="V18" s="14">
        <v>0</v>
      </c>
    </row>
    <row r="19" spans="1:22" ht="15.75" thickBot="1" x14ac:dyDescent="0.3">
      <c r="A19">
        <f t="shared" si="2"/>
        <v>34</v>
      </c>
      <c r="B19" s="1">
        <v>34</v>
      </c>
      <c r="C19" s="1">
        <v>34</v>
      </c>
      <c r="D19" s="1">
        <v>34</v>
      </c>
      <c r="E19" s="1">
        <v>34</v>
      </c>
      <c r="F19" s="1">
        <f t="shared" si="3"/>
        <v>0</v>
      </c>
      <c r="G19" s="4">
        <f t="shared" si="1"/>
        <v>100</v>
      </c>
      <c r="J19" s="13">
        <v>34</v>
      </c>
      <c r="K19" s="14">
        <v>34</v>
      </c>
      <c r="L19" s="14">
        <v>34</v>
      </c>
      <c r="M19" s="14">
        <v>34</v>
      </c>
      <c r="N19" s="14">
        <v>34</v>
      </c>
      <c r="O19" s="14">
        <v>0</v>
      </c>
      <c r="P19" s="15">
        <v>100</v>
      </c>
      <c r="V19" s="14">
        <v>1</v>
      </c>
    </row>
    <row r="20" spans="1:22" ht="15.75" thickBot="1" x14ac:dyDescent="0.3">
      <c r="A20">
        <f t="shared" si="2"/>
        <v>7</v>
      </c>
      <c r="B20" s="1">
        <v>7</v>
      </c>
      <c r="C20" s="7">
        <v>7</v>
      </c>
      <c r="D20" s="1">
        <v>7</v>
      </c>
      <c r="E20" s="1">
        <v>7</v>
      </c>
      <c r="F20" s="1">
        <f t="shared" si="3"/>
        <v>0</v>
      </c>
      <c r="G20" s="4">
        <f t="shared" si="1"/>
        <v>100</v>
      </c>
      <c r="J20" s="13">
        <v>7</v>
      </c>
      <c r="K20" s="14">
        <v>7</v>
      </c>
      <c r="L20" s="14">
        <v>7</v>
      </c>
      <c r="M20" s="14">
        <v>7</v>
      </c>
      <c r="N20" s="14">
        <v>7</v>
      </c>
      <c r="O20" s="14">
        <v>0</v>
      </c>
      <c r="P20" s="15">
        <v>100</v>
      </c>
      <c r="V20" s="14">
        <v>2</v>
      </c>
    </row>
    <row r="21" spans="1:22" ht="15.75" thickBot="1" x14ac:dyDescent="0.3">
      <c r="A21">
        <f t="shared" si="2"/>
        <v>15</v>
      </c>
      <c r="B21" s="1">
        <v>15</v>
      </c>
      <c r="C21" s="8">
        <v>14</v>
      </c>
      <c r="D21" s="1">
        <v>15</v>
      </c>
      <c r="E21" s="1">
        <v>15</v>
      </c>
      <c r="F21" s="1">
        <f t="shared" si="3"/>
        <v>1</v>
      </c>
      <c r="G21" s="4">
        <f t="shared" si="1"/>
        <v>93.333333333333329</v>
      </c>
      <c r="J21" s="13">
        <v>15</v>
      </c>
      <c r="K21" s="14">
        <v>15</v>
      </c>
      <c r="L21" s="14">
        <v>14</v>
      </c>
      <c r="M21" s="14">
        <v>15</v>
      </c>
      <c r="N21" s="14">
        <v>15</v>
      </c>
      <c r="O21" s="14">
        <v>1</v>
      </c>
      <c r="P21" s="15">
        <v>93</v>
      </c>
      <c r="V21" s="14">
        <v>0</v>
      </c>
    </row>
    <row r="22" spans="1:22" ht="15.75" thickBot="1" x14ac:dyDescent="0.3">
      <c r="A22">
        <f t="shared" si="2"/>
        <v>37</v>
      </c>
      <c r="B22" s="5">
        <v>37</v>
      </c>
      <c r="C22" s="8">
        <v>35</v>
      </c>
      <c r="D22" s="5">
        <v>37</v>
      </c>
      <c r="E22" s="5">
        <v>37</v>
      </c>
      <c r="F22" s="1">
        <f t="shared" si="3"/>
        <v>2</v>
      </c>
      <c r="G22" s="4">
        <f t="shared" si="1"/>
        <v>94.594594594594597</v>
      </c>
      <c r="J22" s="13">
        <v>37</v>
      </c>
      <c r="K22" s="14">
        <v>37</v>
      </c>
      <c r="L22" s="14">
        <v>35</v>
      </c>
      <c r="M22" s="14">
        <v>37</v>
      </c>
      <c r="N22" s="14">
        <v>37</v>
      </c>
      <c r="O22" s="14">
        <v>2</v>
      </c>
      <c r="P22" s="15">
        <v>95</v>
      </c>
      <c r="V22" s="14">
        <v>1</v>
      </c>
    </row>
    <row r="23" spans="1:22" ht="15.75" thickBot="1" x14ac:dyDescent="0.3">
      <c r="A23">
        <f t="shared" si="2"/>
        <v>7</v>
      </c>
      <c r="B23" s="1">
        <v>7</v>
      </c>
      <c r="C23" s="7">
        <v>7</v>
      </c>
      <c r="D23" s="1">
        <v>7</v>
      </c>
      <c r="E23" s="1">
        <v>7</v>
      </c>
      <c r="F23" s="1">
        <f t="shared" si="3"/>
        <v>0</v>
      </c>
      <c r="G23" s="4">
        <f t="shared" si="1"/>
        <v>100</v>
      </c>
      <c r="J23" s="13">
        <v>7</v>
      </c>
      <c r="K23" s="14">
        <v>7</v>
      </c>
      <c r="L23" s="14">
        <v>7</v>
      </c>
      <c r="M23" s="14">
        <v>7</v>
      </c>
      <c r="N23" s="14">
        <v>7</v>
      </c>
      <c r="O23" s="14">
        <v>0</v>
      </c>
      <c r="P23" s="15">
        <v>100</v>
      </c>
      <c r="V23" s="14">
        <v>2</v>
      </c>
    </row>
    <row r="24" spans="1:22" ht="15.75" thickBot="1" x14ac:dyDescent="0.3">
      <c r="A24">
        <f t="shared" si="2"/>
        <v>80</v>
      </c>
      <c r="B24" s="5">
        <v>80</v>
      </c>
      <c r="C24" s="5">
        <v>80</v>
      </c>
      <c r="D24" s="5">
        <v>80</v>
      </c>
      <c r="E24" s="5">
        <v>79</v>
      </c>
      <c r="F24" s="1">
        <f t="shared" si="3"/>
        <v>1</v>
      </c>
      <c r="G24" s="4">
        <f t="shared" si="1"/>
        <v>98.75</v>
      </c>
      <c r="J24" s="13">
        <v>80</v>
      </c>
      <c r="K24" s="14">
        <v>80</v>
      </c>
      <c r="L24" s="14">
        <v>80</v>
      </c>
      <c r="M24" s="14">
        <v>80</v>
      </c>
      <c r="N24" s="14">
        <v>79</v>
      </c>
      <c r="O24" s="14">
        <v>1</v>
      </c>
      <c r="P24" s="15">
        <v>99</v>
      </c>
      <c r="V24" s="14">
        <v>1</v>
      </c>
    </row>
    <row r="25" spans="1:22" ht="15.75" thickBot="1" x14ac:dyDescent="0.3">
      <c r="A25">
        <f t="shared" si="2"/>
        <v>45</v>
      </c>
      <c r="B25" s="1">
        <v>45</v>
      </c>
      <c r="C25" s="1">
        <v>45</v>
      </c>
      <c r="D25" s="1">
        <v>45</v>
      </c>
      <c r="E25" s="1">
        <v>43</v>
      </c>
      <c r="F25" s="1">
        <f t="shared" si="3"/>
        <v>2</v>
      </c>
      <c r="G25" s="4">
        <f t="shared" si="1"/>
        <v>95.555555555555557</v>
      </c>
      <c r="J25" s="13">
        <v>45</v>
      </c>
      <c r="K25" s="14">
        <v>45</v>
      </c>
      <c r="L25" s="14">
        <v>45</v>
      </c>
      <c r="M25" s="14">
        <v>45</v>
      </c>
      <c r="N25" s="14">
        <v>43</v>
      </c>
      <c r="O25" s="14">
        <v>2</v>
      </c>
      <c r="P25" s="15">
        <v>96</v>
      </c>
      <c r="V25" s="14">
        <v>0</v>
      </c>
    </row>
    <row r="26" spans="1:22" ht="15.75" thickBot="1" x14ac:dyDescent="0.3">
      <c r="A26">
        <f t="shared" si="2"/>
        <v>18</v>
      </c>
      <c r="B26" s="1">
        <v>18</v>
      </c>
      <c r="C26" s="1">
        <v>17</v>
      </c>
      <c r="D26" s="1">
        <v>18</v>
      </c>
      <c r="E26" s="1">
        <v>18</v>
      </c>
      <c r="F26" s="1">
        <f t="shared" si="3"/>
        <v>1</v>
      </c>
      <c r="G26" s="4">
        <f t="shared" si="1"/>
        <v>94.444444444444443</v>
      </c>
      <c r="J26" s="13">
        <v>18</v>
      </c>
      <c r="K26" s="14">
        <v>18</v>
      </c>
      <c r="L26" s="14">
        <v>17</v>
      </c>
      <c r="M26" s="14">
        <v>18</v>
      </c>
      <c r="N26" s="14">
        <v>18</v>
      </c>
      <c r="O26" s="14">
        <v>1</v>
      </c>
      <c r="P26" s="15">
        <v>94</v>
      </c>
      <c r="V26" s="14">
        <v>0</v>
      </c>
    </row>
    <row r="27" spans="1:22" ht="15.75" thickBot="1" x14ac:dyDescent="0.3">
      <c r="A27">
        <f t="shared" si="2"/>
        <v>10</v>
      </c>
      <c r="B27" s="1">
        <v>10</v>
      </c>
      <c r="C27" s="1">
        <v>10</v>
      </c>
      <c r="D27" s="1">
        <v>10</v>
      </c>
      <c r="E27" s="1">
        <v>10</v>
      </c>
      <c r="F27" s="1">
        <f t="shared" si="3"/>
        <v>0</v>
      </c>
      <c r="G27" s="4">
        <f t="shared" si="1"/>
        <v>100</v>
      </c>
      <c r="J27" s="13">
        <v>10</v>
      </c>
      <c r="K27" s="14">
        <v>10</v>
      </c>
      <c r="L27" s="14">
        <v>10</v>
      </c>
      <c r="M27" s="14">
        <v>10</v>
      </c>
      <c r="N27" s="14">
        <v>10</v>
      </c>
      <c r="O27" s="14">
        <v>0</v>
      </c>
      <c r="P27" s="15">
        <v>100</v>
      </c>
      <c r="V27" s="14">
        <v>0</v>
      </c>
    </row>
    <row r="28" spans="1:22" ht="15.75" thickBot="1" x14ac:dyDescent="0.3">
      <c r="A28">
        <f t="shared" si="2"/>
        <v>40</v>
      </c>
      <c r="B28" s="1">
        <v>40</v>
      </c>
      <c r="C28" s="1">
        <v>40</v>
      </c>
      <c r="D28" s="1">
        <v>40</v>
      </c>
      <c r="E28" s="1">
        <v>40</v>
      </c>
      <c r="F28" s="1">
        <f t="shared" si="3"/>
        <v>0</v>
      </c>
      <c r="G28" s="4">
        <f t="shared" si="1"/>
        <v>100</v>
      </c>
      <c r="J28" s="13">
        <v>40</v>
      </c>
      <c r="K28" s="14">
        <v>40</v>
      </c>
      <c r="L28" s="14">
        <v>40</v>
      </c>
      <c r="M28" s="14">
        <v>40</v>
      </c>
      <c r="N28" s="14">
        <v>40</v>
      </c>
      <c r="O28" s="14">
        <v>0</v>
      </c>
      <c r="P28" s="15">
        <v>100</v>
      </c>
      <c r="V28" s="14">
        <v>0</v>
      </c>
    </row>
    <row r="29" spans="1:22" ht="15.75" thickBot="1" x14ac:dyDescent="0.3">
      <c r="A29">
        <f t="shared" si="2"/>
        <v>23</v>
      </c>
      <c r="B29" s="5">
        <v>23</v>
      </c>
      <c r="C29" s="1">
        <v>23</v>
      </c>
      <c r="D29" s="5">
        <v>23</v>
      </c>
      <c r="E29" s="5">
        <v>23</v>
      </c>
      <c r="F29" s="1">
        <f t="shared" si="3"/>
        <v>0</v>
      </c>
      <c r="G29" s="4">
        <f t="shared" si="1"/>
        <v>100</v>
      </c>
      <c r="J29" s="13">
        <v>23</v>
      </c>
      <c r="K29" s="14">
        <v>23</v>
      </c>
      <c r="L29" s="14">
        <v>23</v>
      </c>
      <c r="M29" s="14">
        <v>23</v>
      </c>
      <c r="N29" s="14">
        <v>23</v>
      </c>
      <c r="O29" s="14">
        <v>0</v>
      </c>
      <c r="P29" s="15">
        <v>100</v>
      </c>
      <c r="V29" s="14">
        <v>0</v>
      </c>
    </row>
    <row r="30" spans="1:22" ht="15.75" thickBot="1" x14ac:dyDescent="0.3">
      <c r="A30">
        <f t="shared" si="2"/>
        <v>73</v>
      </c>
      <c r="B30" s="1">
        <v>73</v>
      </c>
      <c r="C30" s="1">
        <v>73</v>
      </c>
      <c r="D30" s="1">
        <v>73</v>
      </c>
      <c r="E30" s="1">
        <v>73</v>
      </c>
      <c r="F30" s="1">
        <f t="shared" si="3"/>
        <v>0</v>
      </c>
      <c r="G30" s="4">
        <f t="shared" si="1"/>
        <v>100</v>
      </c>
      <c r="J30" s="13">
        <v>73</v>
      </c>
      <c r="K30" s="14">
        <v>73</v>
      </c>
      <c r="L30" s="14">
        <v>73</v>
      </c>
      <c r="M30" s="14">
        <v>73</v>
      </c>
      <c r="N30" s="14">
        <v>73</v>
      </c>
      <c r="O30" s="14">
        <v>0</v>
      </c>
      <c r="P30" s="15">
        <v>100</v>
      </c>
      <c r="V30" s="14">
        <v>0</v>
      </c>
    </row>
    <row r="31" spans="1:22" ht="15.75" thickBot="1" x14ac:dyDescent="0.3">
      <c r="A31">
        <f t="shared" si="2"/>
        <v>17</v>
      </c>
      <c r="B31" s="1">
        <v>17</v>
      </c>
      <c r="C31" s="8">
        <v>17</v>
      </c>
      <c r="D31" s="1">
        <v>17</v>
      </c>
      <c r="E31" s="1">
        <v>17</v>
      </c>
      <c r="F31" s="1">
        <f t="shared" si="3"/>
        <v>0</v>
      </c>
      <c r="G31" s="4">
        <f t="shared" si="1"/>
        <v>100</v>
      </c>
      <c r="J31" s="13">
        <v>17</v>
      </c>
      <c r="K31" s="14">
        <v>17</v>
      </c>
      <c r="L31" s="14">
        <v>17</v>
      </c>
      <c r="M31" s="14">
        <v>17</v>
      </c>
      <c r="N31" s="14">
        <v>17</v>
      </c>
      <c r="O31" s="14">
        <v>0</v>
      </c>
      <c r="P31" s="15">
        <v>100</v>
      </c>
      <c r="V31" s="14">
        <v>1</v>
      </c>
    </row>
    <row r="32" spans="1:22" ht="15.75" thickBot="1" x14ac:dyDescent="0.3">
      <c r="A32">
        <f t="shared" si="2"/>
        <v>19</v>
      </c>
      <c r="B32" s="1">
        <v>19</v>
      </c>
      <c r="C32" s="1">
        <v>19</v>
      </c>
      <c r="D32" s="1">
        <v>19</v>
      </c>
      <c r="E32" s="1">
        <v>19</v>
      </c>
      <c r="F32" s="1">
        <f t="shared" si="3"/>
        <v>0</v>
      </c>
      <c r="G32" s="4">
        <f t="shared" si="1"/>
        <v>100</v>
      </c>
      <c r="J32" s="13">
        <v>19</v>
      </c>
      <c r="K32" s="14">
        <v>19</v>
      </c>
      <c r="L32" s="14">
        <v>19</v>
      </c>
      <c r="M32" s="14">
        <v>19</v>
      </c>
      <c r="N32" s="14">
        <v>19</v>
      </c>
      <c r="O32" s="14">
        <v>0</v>
      </c>
      <c r="P32" s="15">
        <v>100</v>
      </c>
      <c r="V32" s="14">
        <v>0</v>
      </c>
    </row>
    <row r="33" spans="1:22" ht="15.75" thickBot="1" x14ac:dyDescent="0.3">
      <c r="A33">
        <f t="shared" si="2"/>
        <v>21</v>
      </c>
      <c r="B33" s="1">
        <v>21</v>
      </c>
      <c r="C33" s="1">
        <v>21</v>
      </c>
      <c r="D33" s="1">
        <v>21</v>
      </c>
      <c r="E33" s="1">
        <v>20</v>
      </c>
      <c r="F33" s="1">
        <f t="shared" si="3"/>
        <v>1</v>
      </c>
      <c r="G33" s="4">
        <f t="shared" si="1"/>
        <v>95.238095238095241</v>
      </c>
      <c r="J33" s="13">
        <v>21</v>
      </c>
      <c r="K33" s="14">
        <v>21</v>
      </c>
      <c r="L33" s="14">
        <v>21</v>
      </c>
      <c r="M33" s="14">
        <v>21</v>
      </c>
      <c r="N33" s="14">
        <v>20</v>
      </c>
      <c r="O33" s="14">
        <v>1</v>
      </c>
      <c r="P33" s="15">
        <v>95</v>
      </c>
      <c r="V33" s="14">
        <v>1</v>
      </c>
    </row>
    <row r="34" spans="1:22" ht="15.75" thickBot="1" x14ac:dyDescent="0.3">
      <c r="A34">
        <f t="shared" si="2"/>
        <v>53</v>
      </c>
      <c r="B34" s="1">
        <v>53</v>
      </c>
      <c r="C34" s="1">
        <v>53</v>
      </c>
      <c r="D34" s="1">
        <v>53</v>
      </c>
      <c r="E34" s="1">
        <v>53</v>
      </c>
      <c r="F34" s="1">
        <f t="shared" si="3"/>
        <v>0</v>
      </c>
      <c r="G34" s="4">
        <f t="shared" si="1"/>
        <v>100</v>
      </c>
      <c r="J34" s="13">
        <v>53</v>
      </c>
      <c r="K34" s="14">
        <v>53</v>
      </c>
      <c r="L34" s="14">
        <v>53</v>
      </c>
      <c r="M34" s="14">
        <v>53</v>
      </c>
      <c r="N34" s="14">
        <v>53</v>
      </c>
      <c r="O34" s="14">
        <v>0</v>
      </c>
      <c r="P34" s="15">
        <v>100</v>
      </c>
      <c r="V34" s="14">
        <v>2</v>
      </c>
    </row>
    <row r="35" spans="1:22" ht="15.75" thickBot="1" x14ac:dyDescent="0.3">
      <c r="A35">
        <f t="shared" si="2"/>
        <v>31</v>
      </c>
      <c r="B35" s="1">
        <v>31</v>
      </c>
      <c r="C35" s="1">
        <v>30</v>
      </c>
      <c r="D35" s="1">
        <v>31</v>
      </c>
      <c r="E35" s="1">
        <v>31</v>
      </c>
      <c r="F35" s="1">
        <f t="shared" si="3"/>
        <v>1</v>
      </c>
      <c r="G35" s="4">
        <f t="shared" si="1"/>
        <v>96.774193548387103</v>
      </c>
      <c r="J35" s="13">
        <v>31</v>
      </c>
      <c r="K35" s="14">
        <v>31</v>
      </c>
      <c r="L35" s="14">
        <v>30</v>
      </c>
      <c r="M35" s="14">
        <v>31</v>
      </c>
      <c r="N35" s="14">
        <v>31</v>
      </c>
      <c r="O35" s="14">
        <v>1</v>
      </c>
      <c r="P35" s="15">
        <v>97</v>
      </c>
      <c r="V35" s="14">
        <v>1</v>
      </c>
    </row>
    <row r="36" spans="1:22" ht="15.75" thickBot="1" x14ac:dyDescent="0.3">
      <c r="A36">
        <f t="shared" si="2"/>
        <v>31</v>
      </c>
      <c r="B36" s="1">
        <v>31</v>
      </c>
      <c r="C36" s="1">
        <v>30</v>
      </c>
      <c r="D36" s="1">
        <v>31</v>
      </c>
      <c r="E36" s="1">
        <v>29</v>
      </c>
      <c r="F36" s="1">
        <f t="shared" si="3"/>
        <v>2</v>
      </c>
      <c r="G36" s="4">
        <f t="shared" si="1"/>
        <v>93.548387096774192</v>
      </c>
      <c r="J36" s="13">
        <v>31</v>
      </c>
      <c r="K36" s="14">
        <v>31</v>
      </c>
      <c r="L36" s="14">
        <v>30</v>
      </c>
      <c r="M36" s="14">
        <v>31</v>
      </c>
      <c r="N36" s="14">
        <v>29</v>
      </c>
      <c r="O36" s="14">
        <v>2</v>
      </c>
      <c r="P36" s="15">
        <v>94</v>
      </c>
      <c r="V36" s="14">
        <v>0</v>
      </c>
    </row>
    <row r="37" spans="1:22" ht="15.75" thickBot="1" x14ac:dyDescent="0.3">
      <c r="A37">
        <f t="shared" si="2"/>
        <v>43</v>
      </c>
      <c r="B37" s="5">
        <v>43</v>
      </c>
      <c r="C37" s="5">
        <v>43</v>
      </c>
      <c r="D37" s="5">
        <v>43</v>
      </c>
      <c r="E37" s="5">
        <v>42</v>
      </c>
      <c r="F37" s="1">
        <f t="shared" si="3"/>
        <v>1</v>
      </c>
      <c r="G37" s="4">
        <f t="shared" si="1"/>
        <v>97.674418604651166</v>
      </c>
      <c r="J37" s="13">
        <v>43</v>
      </c>
      <c r="K37" s="14">
        <v>43</v>
      </c>
      <c r="L37" s="14">
        <v>43</v>
      </c>
      <c r="M37" s="14">
        <v>43</v>
      </c>
      <c r="N37" s="14">
        <v>42</v>
      </c>
      <c r="O37" s="14">
        <v>1</v>
      </c>
      <c r="P37" s="15">
        <v>98</v>
      </c>
      <c r="V37" s="14">
        <v>2</v>
      </c>
    </row>
    <row r="38" spans="1:22" ht="15.75" thickBot="1" x14ac:dyDescent="0.3">
      <c r="A38">
        <f t="shared" si="2"/>
        <v>32</v>
      </c>
      <c r="B38" s="5">
        <v>32</v>
      </c>
      <c r="C38" s="5">
        <v>32</v>
      </c>
      <c r="D38" s="5">
        <v>32</v>
      </c>
      <c r="E38" s="5">
        <v>32</v>
      </c>
      <c r="F38" s="1">
        <f t="shared" si="3"/>
        <v>0</v>
      </c>
      <c r="G38" s="4">
        <f t="shared" si="1"/>
        <v>100</v>
      </c>
      <c r="J38" s="13">
        <v>32</v>
      </c>
      <c r="K38" s="14">
        <v>32</v>
      </c>
      <c r="L38" s="14">
        <v>32</v>
      </c>
      <c r="M38" s="14">
        <v>32</v>
      </c>
      <c r="N38" s="14">
        <v>32</v>
      </c>
      <c r="O38" s="14">
        <v>0</v>
      </c>
      <c r="P38" s="15">
        <v>100</v>
      </c>
      <c r="V38" s="14">
        <v>0</v>
      </c>
    </row>
    <row r="39" spans="1:22" ht="15.75" thickBot="1" x14ac:dyDescent="0.3">
      <c r="A39">
        <f t="shared" si="2"/>
        <v>29</v>
      </c>
      <c r="B39" s="1">
        <v>29</v>
      </c>
      <c r="C39" s="1">
        <v>27</v>
      </c>
      <c r="D39" s="1">
        <v>29</v>
      </c>
      <c r="E39" s="1">
        <v>28</v>
      </c>
      <c r="F39" s="1">
        <f t="shared" si="3"/>
        <v>2</v>
      </c>
      <c r="G39" s="4">
        <f t="shared" si="1"/>
        <v>93.103448275862064</v>
      </c>
      <c r="J39" s="13">
        <v>29</v>
      </c>
      <c r="K39" s="14">
        <v>29</v>
      </c>
      <c r="L39" s="14">
        <v>27</v>
      </c>
      <c r="M39" s="14">
        <v>29</v>
      </c>
      <c r="N39" s="14">
        <v>28</v>
      </c>
      <c r="O39" s="14">
        <v>2</v>
      </c>
      <c r="P39" s="15">
        <v>93</v>
      </c>
      <c r="V39" s="14">
        <v>1</v>
      </c>
    </row>
    <row r="40" spans="1:22" ht="15.75" thickBot="1" x14ac:dyDescent="0.3">
      <c r="A40">
        <f t="shared" si="2"/>
        <v>11</v>
      </c>
      <c r="B40" s="1">
        <v>11</v>
      </c>
      <c r="C40" s="1">
        <v>11</v>
      </c>
      <c r="D40" s="1">
        <v>11</v>
      </c>
      <c r="E40" s="1">
        <v>11</v>
      </c>
      <c r="F40" s="1">
        <f t="shared" si="3"/>
        <v>0</v>
      </c>
      <c r="G40" s="4">
        <f t="shared" si="1"/>
        <v>100</v>
      </c>
      <c r="J40" s="13">
        <v>11</v>
      </c>
      <c r="K40" s="14">
        <v>11</v>
      </c>
      <c r="L40" s="14">
        <v>11</v>
      </c>
      <c r="M40" s="14">
        <v>11</v>
      </c>
      <c r="N40" s="14">
        <v>11</v>
      </c>
      <c r="O40" s="14">
        <v>0</v>
      </c>
      <c r="P40" s="15">
        <v>100</v>
      </c>
      <c r="V40" s="14">
        <v>0</v>
      </c>
    </row>
    <row r="41" spans="1:22" ht="15.75" thickBot="1" x14ac:dyDescent="0.3">
      <c r="A41">
        <f t="shared" si="2"/>
        <v>8</v>
      </c>
      <c r="B41" s="1">
        <v>8</v>
      </c>
      <c r="C41" s="1">
        <v>7</v>
      </c>
      <c r="D41" s="1">
        <v>8</v>
      </c>
      <c r="E41" s="1">
        <v>8</v>
      </c>
      <c r="F41" s="1">
        <f t="shared" si="3"/>
        <v>1</v>
      </c>
      <c r="G41" s="4">
        <f t="shared" si="1"/>
        <v>87.5</v>
      </c>
      <c r="J41" s="13">
        <v>8</v>
      </c>
      <c r="K41" s="14">
        <v>8</v>
      </c>
      <c r="L41" s="14">
        <v>7</v>
      </c>
      <c r="M41" s="14">
        <v>8</v>
      </c>
      <c r="N41" s="14">
        <v>8</v>
      </c>
      <c r="O41" s="14">
        <v>1</v>
      </c>
      <c r="P41" s="15">
        <v>88</v>
      </c>
      <c r="V41" s="14">
        <v>0</v>
      </c>
    </row>
    <row r="42" spans="1:22" ht="15.75" thickBot="1" x14ac:dyDescent="0.3">
      <c r="A42">
        <f t="shared" si="2"/>
        <v>9</v>
      </c>
      <c r="B42" s="1">
        <v>9</v>
      </c>
      <c r="C42" s="3">
        <v>9</v>
      </c>
      <c r="D42" s="1">
        <v>9</v>
      </c>
      <c r="E42" s="1">
        <v>9</v>
      </c>
      <c r="F42" s="1">
        <f t="shared" si="3"/>
        <v>0</v>
      </c>
      <c r="G42" s="4">
        <f t="shared" si="1"/>
        <v>100</v>
      </c>
      <c r="J42" s="13">
        <v>9</v>
      </c>
      <c r="K42" s="14">
        <v>9</v>
      </c>
      <c r="L42" s="15">
        <v>9</v>
      </c>
      <c r="M42" s="14">
        <v>9</v>
      </c>
      <c r="N42" s="14">
        <v>9</v>
      </c>
      <c r="O42" s="14">
        <v>0</v>
      </c>
      <c r="P42" s="15">
        <v>100</v>
      </c>
      <c r="V42" s="14">
        <v>0</v>
      </c>
    </row>
    <row r="43" spans="1:22" ht="15.75" thickBot="1" x14ac:dyDescent="0.3">
      <c r="A43">
        <f t="shared" si="2"/>
        <v>8</v>
      </c>
      <c r="B43" s="1">
        <v>8</v>
      </c>
      <c r="C43" s="1">
        <v>8</v>
      </c>
      <c r="D43" s="1">
        <v>8</v>
      </c>
      <c r="E43" s="1">
        <v>8</v>
      </c>
      <c r="F43" s="1">
        <f t="shared" si="3"/>
        <v>0</v>
      </c>
      <c r="G43" s="4">
        <f t="shared" si="1"/>
        <v>100</v>
      </c>
      <c r="J43" s="13">
        <v>8</v>
      </c>
      <c r="K43" s="14">
        <v>8</v>
      </c>
      <c r="L43" s="14">
        <v>8</v>
      </c>
      <c r="M43" s="14">
        <v>8</v>
      </c>
      <c r="N43" s="14">
        <v>8</v>
      </c>
      <c r="O43" s="14">
        <v>0</v>
      </c>
      <c r="P43" s="15">
        <v>100</v>
      </c>
      <c r="V43" s="14">
        <v>0</v>
      </c>
    </row>
    <row r="44" spans="1:22" ht="15.75" thickBot="1" x14ac:dyDescent="0.3">
      <c r="A44">
        <f t="shared" si="2"/>
        <v>10</v>
      </c>
      <c r="B44" s="1">
        <v>10</v>
      </c>
      <c r="C44" s="1">
        <v>10</v>
      </c>
      <c r="D44" s="1">
        <v>10</v>
      </c>
      <c r="E44" s="1">
        <v>10</v>
      </c>
      <c r="F44" s="1">
        <f t="shared" si="3"/>
        <v>0</v>
      </c>
      <c r="G44" s="4">
        <f t="shared" si="1"/>
        <v>100</v>
      </c>
      <c r="J44" s="13">
        <v>10</v>
      </c>
      <c r="K44" s="14">
        <v>10</v>
      </c>
      <c r="L44" s="14">
        <v>10</v>
      </c>
      <c r="M44" s="14">
        <v>10</v>
      </c>
      <c r="N44" s="14">
        <v>10</v>
      </c>
      <c r="O44" s="14">
        <v>0</v>
      </c>
      <c r="P44" s="15">
        <v>100</v>
      </c>
      <c r="V44">
        <f>SUM(V1:V43)</f>
        <v>35</v>
      </c>
    </row>
    <row r="45" spans="1:22" ht="15.75" thickBot="1" x14ac:dyDescent="0.3">
      <c r="A45">
        <f t="shared" si="2"/>
        <v>10</v>
      </c>
      <c r="B45" s="1">
        <v>10</v>
      </c>
      <c r="C45" s="1">
        <v>10</v>
      </c>
      <c r="D45" s="1">
        <v>10</v>
      </c>
      <c r="E45" s="1">
        <v>10</v>
      </c>
      <c r="F45" s="1">
        <f t="shared" si="3"/>
        <v>0</v>
      </c>
      <c r="G45" s="4">
        <f t="shared" si="1"/>
        <v>100</v>
      </c>
      <c r="J45" s="13">
        <v>10</v>
      </c>
      <c r="K45" s="14">
        <v>10</v>
      </c>
      <c r="L45" s="14">
        <v>10</v>
      </c>
      <c r="M45" s="14">
        <v>10</v>
      </c>
      <c r="N45" s="14">
        <v>10</v>
      </c>
      <c r="O45" s="14">
        <v>0</v>
      </c>
      <c r="P45" s="15">
        <v>100</v>
      </c>
    </row>
    <row r="46" spans="1:22" x14ac:dyDescent="0.25">
      <c r="A46">
        <f>SUM(A3:A45)</f>
        <v>1224</v>
      </c>
      <c r="J46">
        <f>SUM(J3:J45)</f>
        <v>1224</v>
      </c>
      <c r="K46">
        <f t="shared" ref="K46:P46" si="4">SUM(K3:K45)</f>
        <v>1224</v>
      </c>
      <c r="L46">
        <f t="shared" si="4"/>
        <v>1201</v>
      </c>
      <c r="M46">
        <f t="shared" si="4"/>
        <v>1224</v>
      </c>
      <c r="N46">
        <f t="shared" si="4"/>
        <v>1201</v>
      </c>
      <c r="O46">
        <f>J46-L46</f>
        <v>23</v>
      </c>
      <c r="P46">
        <f t="shared" si="4"/>
        <v>4178</v>
      </c>
    </row>
    <row r="48" spans="1:22" x14ac:dyDescent="0.25">
      <c r="F48" s="16"/>
    </row>
  </sheetData>
  <mergeCells count="2">
    <mergeCell ref="B1:E1"/>
    <mergeCell ref="G1:G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topLeftCell="A13" workbookViewId="0">
      <selection activeCell="B50" sqref="B50"/>
    </sheetView>
  </sheetViews>
  <sheetFormatPr defaultRowHeight="15" x14ac:dyDescent="0.25"/>
  <sheetData>
    <row r="1" spans="1:1" ht="15.75" thickBot="1" x14ac:dyDescent="0.3">
      <c r="A1" s="17">
        <v>2</v>
      </c>
    </row>
    <row r="2" spans="1:1" ht="15.75" thickBot="1" x14ac:dyDescent="0.3">
      <c r="A2" s="18">
        <v>3</v>
      </c>
    </row>
    <row r="3" spans="1:1" ht="15.75" thickBot="1" x14ac:dyDescent="0.3">
      <c r="A3" s="18">
        <v>2</v>
      </c>
    </row>
    <row r="4" spans="1:1" ht="15.75" thickBot="1" x14ac:dyDescent="0.3">
      <c r="A4" s="18">
        <v>4</v>
      </c>
    </row>
    <row r="5" spans="1:1" ht="15.75" thickBot="1" x14ac:dyDescent="0.3">
      <c r="A5" s="18">
        <v>1</v>
      </c>
    </row>
    <row r="6" spans="1:1" ht="15.75" thickBot="1" x14ac:dyDescent="0.3">
      <c r="A6" s="18">
        <v>1</v>
      </c>
    </row>
    <row r="7" spans="1:1" ht="15.75" thickBot="1" x14ac:dyDescent="0.3">
      <c r="A7" s="18">
        <v>2</v>
      </c>
    </row>
    <row r="8" spans="1:1" ht="15.75" thickBot="1" x14ac:dyDescent="0.3">
      <c r="A8" s="18">
        <v>2</v>
      </c>
    </row>
    <row r="9" spans="1:1" ht="15.75" thickBot="1" x14ac:dyDescent="0.3">
      <c r="A9" s="18">
        <v>3</v>
      </c>
    </row>
    <row r="10" spans="1:1" ht="15.75" thickBot="1" x14ac:dyDescent="0.3">
      <c r="A10" s="18">
        <v>1</v>
      </c>
    </row>
    <row r="11" spans="1:1" ht="15.75" thickBot="1" x14ac:dyDescent="0.3">
      <c r="A11" s="18">
        <v>2</v>
      </c>
    </row>
    <row r="12" spans="1:1" ht="15.75" thickBot="1" x14ac:dyDescent="0.3">
      <c r="A12" s="18">
        <v>3</v>
      </c>
    </row>
    <row r="13" spans="1:1" ht="15.75" thickBot="1" x14ac:dyDescent="0.3">
      <c r="A13" s="18">
        <v>4</v>
      </c>
    </row>
    <row r="14" spans="1:1" ht="15.75" thickBot="1" x14ac:dyDescent="0.3">
      <c r="A14" s="18">
        <v>3</v>
      </c>
    </row>
    <row r="15" spans="1:1" ht="15.75" thickBot="1" x14ac:dyDescent="0.3">
      <c r="A15" s="18">
        <v>1</v>
      </c>
    </row>
    <row r="16" spans="1:1" ht="15.75" thickBot="1" x14ac:dyDescent="0.3">
      <c r="A16" s="18">
        <v>0</v>
      </c>
    </row>
    <row r="17" spans="1:1" ht="15.75" thickBot="1" x14ac:dyDescent="0.3">
      <c r="A17" s="18">
        <v>7</v>
      </c>
    </row>
    <row r="18" spans="1:1" ht="15.75" thickBot="1" x14ac:dyDescent="0.3">
      <c r="A18" s="18">
        <v>2</v>
      </c>
    </row>
    <row r="19" spans="1:1" ht="15.75" thickBot="1" x14ac:dyDescent="0.3">
      <c r="A19" s="18">
        <v>2</v>
      </c>
    </row>
    <row r="20" spans="1:1" ht="15.75" thickBot="1" x14ac:dyDescent="0.3">
      <c r="A20" s="18">
        <v>2</v>
      </c>
    </row>
    <row r="21" spans="1:1" ht="15.75" thickBot="1" x14ac:dyDescent="0.3">
      <c r="A21" s="18">
        <v>1</v>
      </c>
    </row>
    <row r="22" spans="1:1" ht="15.75" thickBot="1" x14ac:dyDescent="0.3">
      <c r="A22" s="18">
        <v>7</v>
      </c>
    </row>
    <row r="23" spans="1:1" ht="15.75" thickBot="1" x14ac:dyDescent="0.3">
      <c r="A23" s="18">
        <v>2</v>
      </c>
    </row>
    <row r="24" spans="1:1" ht="15.75" thickBot="1" x14ac:dyDescent="0.3">
      <c r="A24" s="18">
        <v>3</v>
      </c>
    </row>
    <row r="25" spans="1:1" ht="15.75" thickBot="1" x14ac:dyDescent="0.3">
      <c r="A25" s="18">
        <v>2</v>
      </c>
    </row>
    <row r="26" spans="1:1" ht="15.75" thickBot="1" x14ac:dyDescent="0.3">
      <c r="A26" s="18">
        <v>4</v>
      </c>
    </row>
    <row r="27" spans="1:1" ht="15.75" thickBot="1" x14ac:dyDescent="0.3">
      <c r="A27" s="18">
        <v>1</v>
      </c>
    </row>
    <row r="28" spans="1:1" ht="15.75" thickBot="1" x14ac:dyDescent="0.3">
      <c r="A28" s="18">
        <v>3</v>
      </c>
    </row>
    <row r="29" spans="1:1" ht="15.75" thickBot="1" x14ac:dyDescent="0.3">
      <c r="A29" s="18">
        <v>2</v>
      </c>
    </row>
    <row r="30" spans="1:1" ht="15.75" thickBot="1" x14ac:dyDescent="0.3">
      <c r="A30" s="18">
        <v>0</v>
      </c>
    </row>
    <row r="31" spans="1:1" ht="15.75" thickBot="1" x14ac:dyDescent="0.3">
      <c r="A31" s="18">
        <v>1</v>
      </c>
    </row>
    <row r="32" spans="1:1" ht="15.75" thickBot="1" x14ac:dyDescent="0.3">
      <c r="A32" s="18">
        <v>0</v>
      </c>
    </row>
    <row r="33" spans="1:1" ht="15.75" thickBot="1" x14ac:dyDescent="0.3">
      <c r="A33" s="18">
        <v>3</v>
      </c>
    </row>
    <row r="34" spans="1:1" ht="15.75" thickBot="1" x14ac:dyDescent="0.3">
      <c r="A34" s="18">
        <v>2</v>
      </c>
    </row>
    <row r="35" spans="1:1" ht="15.75" thickBot="1" x14ac:dyDescent="0.3">
      <c r="A35" s="18">
        <v>6</v>
      </c>
    </row>
    <row r="36" spans="1:1" ht="15.75" thickBot="1" x14ac:dyDescent="0.3">
      <c r="A36" s="18">
        <v>1</v>
      </c>
    </row>
    <row r="37" spans="1:1" ht="15.75" thickBot="1" x14ac:dyDescent="0.3">
      <c r="A37" s="18">
        <v>8</v>
      </c>
    </row>
    <row r="38" spans="1:1" ht="15.75" thickBot="1" x14ac:dyDescent="0.3">
      <c r="A38" s="18">
        <v>7</v>
      </c>
    </row>
    <row r="39" spans="1:1" x14ac:dyDescent="0.25">
      <c r="A39">
        <f>SUM(A1:A38)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ВСЕГО (2)</vt:lpstr>
      <vt:lpstr>ВСЕГО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наджаф</cp:lastModifiedBy>
  <cp:lastPrinted>2018-11-06T10:12:24Z</cp:lastPrinted>
  <dcterms:created xsi:type="dcterms:W3CDTF">2015-07-02T11:59:29Z</dcterms:created>
  <dcterms:modified xsi:type="dcterms:W3CDTF">2019-02-27T14:39:03Z</dcterms:modified>
</cp:coreProperties>
</file>